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4FC7620F-5039-4D05-9347-8A7C424A2085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9" i="16" l="1"/>
  <c r="Z171" i="16"/>
  <c r="Z179" i="16"/>
  <c r="Z16" i="16"/>
  <c r="Z143" i="16"/>
  <c r="Z241" i="16"/>
  <c r="Z127" i="16"/>
  <c r="Z12" i="16"/>
  <c r="Z79" i="16"/>
  <c r="Z177" i="16"/>
  <c r="Z154" i="16"/>
  <c r="E516" i="16"/>
  <c r="J516" i="16"/>
  <c r="K516" i="16"/>
  <c r="L516" i="16"/>
  <c r="M516" i="16"/>
  <c r="N516" i="16"/>
  <c r="O516" i="16"/>
  <c r="Q516" i="16"/>
  <c r="R51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U443" i="16" s="1"/>
  <c r="V443" i="16" s="1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U440" i="16" s="1"/>
  <c r="V440" i="16" s="1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S431" i="16" s="1"/>
  <c r="R430" i="16"/>
  <c r="Q430" i="16"/>
  <c r="O430" i="16"/>
  <c r="N430" i="16"/>
  <c r="M430" i="16"/>
  <c r="L430" i="16"/>
  <c r="K430" i="16"/>
  <c r="J430" i="16"/>
  <c r="T430" i="16" s="1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T417" i="16" s="1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T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S406" i="16" s="1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T400" i="16" s="1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T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U382" i="16" s="1"/>
  <c r="V382" i="16" s="1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U365" i="16" s="1"/>
  <c r="V365" i="16" s="1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U356" i="16" s="1"/>
  <c r="V356" i="16" s="1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U346" i="16" s="1"/>
  <c r="V346" i="16" s="1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U335" i="16" s="1"/>
  <c r="V335" i="16" s="1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U330" i="16" s="1"/>
  <c r="V330" i="16" s="1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U323" i="16" s="1"/>
  <c r="V323" i="16" s="1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U318" i="16" s="1"/>
  <c r="V318" i="16" s="1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U519" i="16" s="1"/>
  <c r="V519" i="16" s="1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U507" i="16" s="1"/>
  <c r="V507" i="16" s="1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U503" i="16" s="1"/>
  <c r="V503" i="16" s="1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U478" i="16" s="1"/>
  <c r="V478" i="16" s="1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U466" i="16" s="1"/>
  <c r="V466" i="16" s="1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U460" i="16" s="1"/>
  <c r="V460" i="16" s="1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P516" i="16"/>
  <c r="T516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8" i="16"/>
  <c r="V458" i="16" s="1"/>
  <c r="U493" i="16"/>
  <c r="V493" i="16" s="1"/>
  <c r="U498" i="16"/>
  <c r="V498" i="16" s="1"/>
  <c r="U499" i="16"/>
  <c r="V499" i="16" s="1"/>
  <c r="U510" i="16"/>
  <c r="V510" i="16" s="1"/>
  <c r="U512" i="16"/>
  <c r="V512" i="16" s="1"/>
  <c r="U514" i="16"/>
  <c r="V514" i="16" s="1"/>
  <c r="U521" i="16"/>
  <c r="V521" i="16" s="1"/>
  <c r="U522" i="16"/>
  <c r="V522" i="16" s="1"/>
  <c r="U526" i="16"/>
  <c r="V526" i="16" s="1"/>
  <c r="U527" i="16"/>
  <c r="V527" i="16" s="1"/>
  <c r="U528" i="16"/>
  <c r="V528" i="16" s="1"/>
  <c r="U529" i="16"/>
  <c r="V529" i="16" s="1"/>
  <c r="U530" i="16"/>
  <c r="V530" i="16" s="1"/>
  <c r="U532" i="16"/>
  <c r="V532" i="16" s="1"/>
  <c r="U534" i="16"/>
  <c r="V534" i="16" s="1"/>
  <c r="U535" i="16"/>
  <c r="V535" i="16" s="1"/>
  <c r="U537" i="16"/>
  <c r="V537" i="16" s="1"/>
  <c r="U539" i="16"/>
  <c r="V539" i="16" s="1"/>
  <c r="U311" i="16"/>
  <c r="V311" i="16" s="1"/>
  <c r="U315" i="16"/>
  <c r="V315" i="16" s="1"/>
  <c r="U316" i="16"/>
  <c r="V316" i="16" s="1"/>
  <c r="U320" i="16"/>
  <c r="V320" i="16" s="1"/>
  <c r="U321" i="16"/>
  <c r="V321" i="16" s="1"/>
  <c r="U322" i="16"/>
  <c r="V322" i="16" s="1"/>
  <c r="U324" i="16"/>
  <c r="V324" i="16" s="1"/>
  <c r="U327" i="16"/>
  <c r="V327" i="16" s="1"/>
  <c r="U333" i="16"/>
  <c r="V333" i="16" s="1"/>
  <c r="U334" i="16"/>
  <c r="V334" i="16" s="1"/>
  <c r="U336" i="16"/>
  <c r="V336" i="16" s="1"/>
  <c r="U337" i="16"/>
  <c r="V337" i="16" s="1"/>
  <c r="U340" i="16"/>
  <c r="V340" i="16" s="1"/>
  <c r="U344" i="16"/>
  <c r="V344" i="16" s="1"/>
  <c r="U345" i="16"/>
  <c r="V345" i="16" s="1"/>
  <c r="U347" i="16"/>
  <c r="V347" i="16" s="1"/>
  <c r="U350" i="16"/>
  <c r="V350" i="16" s="1"/>
  <c r="U351" i="16"/>
  <c r="V351" i="16" s="1"/>
  <c r="U354" i="16"/>
  <c r="V354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4" i="16"/>
  <c r="V364" i="16" s="1"/>
  <c r="U366" i="16"/>
  <c r="V366" i="16" s="1"/>
  <c r="U367" i="16"/>
  <c r="V367" i="16" s="1"/>
  <c r="U369" i="16"/>
  <c r="V369" i="16" s="1"/>
  <c r="U373" i="16"/>
  <c r="V373" i="16" s="1"/>
  <c r="U375" i="16"/>
  <c r="V375" i="16" s="1"/>
  <c r="U376" i="16"/>
  <c r="V376" i="16" s="1"/>
  <c r="U379" i="16"/>
  <c r="V379" i="16" s="1"/>
  <c r="U450" i="16"/>
  <c r="V450" i="16" s="1"/>
  <c r="U384" i="16"/>
  <c r="V384" i="16" s="1"/>
  <c r="U385" i="16"/>
  <c r="V385" i="16" s="1"/>
  <c r="U386" i="16"/>
  <c r="V386" i="16" s="1"/>
  <c r="U391" i="16"/>
  <c r="V391" i="16" s="1"/>
  <c r="U393" i="16"/>
  <c r="V393" i="16" s="1"/>
  <c r="U394" i="16"/>
  <c r="V394" i="16" s="1"/>
  <c r="U396" i="16"/>
  <c r="V396" i="16" s="1"/>
  <c r="U397" i="16"/>
  <c r="V397" i="16" s="1"/>
  <c r="U398" i="16"/>
  <c r="V398" i="16" s="1"/>
  <c r="U402" i="16"/>
  <c r="V402" i="16" s="1"/>
  <c r="U403" i="16"/>
  <c r="V403" i="16" s="1"/>
  <c r="U404" i="16"/>
  <c r="V404" i="16" s="1"/>
  <c r="U405" i="16"/>
  <c r="V405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2" i="16"/>
  <c r="V412" i="16" s="1"/>
  <c r="U415" i="16"/>
  <c r="V415" i="16" s="1"/>
  <c r="U418" i="16"/>
  <c r="V418" i="16" s="1"/>
  <c r="U419" i="16"/>
  <c r="V419" i="16" s="1"/>
  <c r="U420" i="16"/>
  <c r="V420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29" i="16"/>
  <c r="V429" i="16" s="1"/>
  <c r="U434" i="16"/>
  <c r="V434" i="16" s="1"/>
  <c r="U435" i="16"/>
  <c r="V435" i="16" s="1"/>
  <c r="U436" i="16"/>
  <c r="V436" i="16" s="1"/>
  <c r="U437" i="16"/>
  <c r="V437" i="16" s="1"/>
  <c r="U441" i="16"/>
  <c r="V441" i="16" s="1"/>
  <c r="U444" i="16"/>
  <c r="V444" i="16" s="1"/>
  <c r="U445" i="16"/>
  <c r="V445" i="16" s="1"/>
  <c r="U449" i="16"/>
  <c r="V449" i="16" s="1"/>
  <c r="U452" i="16"/>
  <c r="V452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1" i="16"/>
  <c r="V461" i="16" s="1"/>
  <c r="U473" i="16"/>
  <c r="V473" i="16" s="1"/>
  <c r="U474" i="16"/>
  <c r="V474" i="16" s="1"/>
  <c r="U495" i="16"/>
  <c r="V495" i="16" s="1"/>
  <c r="U497" i="16"/>
  <c r="V497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6" i="16"/>
  <c r="V456" i="16" s="1"/>
  <c r="U457" i="16"/>
  <c r="V457" i="16" s="1"/>
  <c r="U465" i="16"/>
  <c r="V465" i="16" s="1"/>
  <c r="U483" i="16"/>
  <c r="V483" i="16" s="1"/>
  <c r="U486" i="16"/>
  <c r="V486" i="16" s="1"/>
  <c r="U487" i="16"/>
  <c r="V487" i="16" s="1"/>
  <c r="U491" i="16"/>
  <c r="V491" i="16" s="1"/>
  <c r="U430" i="16"/>
  <c r="V430" i="16" s="1"/>
  <c r="W430" i="16" s="1"/>
  <c r="Z430" i="16" s="1"/>
  <c r="U414" i="16"/>
  <c r="V414" i="16" s="1"/>
  <c r="W414" i="16" s="1"/>
  <c r="Z414" i="16" s="1"/>
  <c r="U431" i="16"/>
  <c r="V431" i="16" s="1"/>
  <c r="U417" i="16"/>
  <c r="V417" i="16" s="1"/>
  <c r="W417" i="16" s="1"/>
  <c r="Z417" i="16" s="1"/>
  <c r="U395" i="16"/>
  <c r="V395" i="16" s="1"/>
  <c r="W395" i="16" s="1"/>
  <c r="Z395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3" i="16"/>
  <c r="V463" i="16" s="1"/>
  <c r="U464" i="16"/>
  <c r="V464" i="16" s="1"/>
  <c r="U470" i="16"/>
  <c r="V470" i="16" s="1"/>
  <c r="U471" i="16"/>
  <c r="V471" i="16" s="1"/>
  <c r="U475" i="16"/>
  <c r="V475" i="16" s="1"/>
  <c r="U477" i="16"/>
  <c r="V477" i="16" s="1"/>
  <c r="U479" i="16"/>
  <c r="V479" i="16" s="1"/>
  <c r="U480" i="16"/>
  <c r="V480" i="16" s="1"/>
  <c r="U482" i="16"/>
  <c r="V482" i="16" s="1"/>
  <c r="U484" i="16"/>
  <c r="V484" i="16" s="1"/>
  <c r="U485" i="16"/>
  <c r="V485" i="16" s="1"/>
  <c r="U492" i="16"/>
  <c r="V492" i="16" s="1"/>
  <c r="U508" i="16"/>
  <c r="V508" i="16" s="1"/>
  <c r="U509" i="16"/>
  <c r="V509" i="16" s="1"/>
  <c r="U511" i="16"/>
  <c r="V511" i="16" s="1"/>
  <c r="U518" i="16"/>
  <c r="V518" i="16" s="1"/>
  <c r="U523" i="16"/>
  <c r="V523" i="16" s="1"/>
  <c r="U531" i="16"/>
  <c r="V531" i="16" s="1"/>
  <c r="U536" i="16"/>
  <c r="V536" i="16" s="1"/>
  <c r="U540" i="16"/>
  <c r="V540" i="16" s="1"/>
  <c r="U312" i="16"/>
  <c r="V312" i="16" s="1"/>
  <c r="U313" i="16"/>
  <c r="V313" i="16" s="1"/>
  <c r="U314" i="16"/>
  <c r="V314" i="16" s="1"/>
  <c r="U317" i="16"/>
  <c r="V317" i="16" s="1"/>
  <c r="U328" i="16"/>
  <c r="V328" i="16" s="1"/>
  <c r="U329" i="16"/>
  <c r="V329" i="16" s="1"/>
  <c r="U338" i="16"/>
  <c r="V338" i="16" s="1"/>
  <c r="U339" i="16"/>
  <c r="V339" i="16" s="1"/>
  <c r="U348" i="16"/>
  <c r="V348" i="16" s="1"/>
  <c r="U368" i="16"/>
  <c r="V368" i="16" s="1"/>
  <c r="U371" i="16"/>
  <c r="V371" i="16" s="1"/>
  <c r="U380" i="16"/>
  <c r="V380" i="16" s="1"/>
  <c r="U383" i="16"/>
  <c r="V383" i="16" s="1"/>
  <c r="U389" i="16"/>
  <c r="V389" i="16" s="1"/>
  <c r="T392" i="16"/>
  <c r="U392" i="16"/>
  <c r="V392" i="16" s="1"/>
  <c r="U413" i="16"/>
  <c r="V413" i="16" s="1"/>
  <c r="U416" i="16"/>
  <c r="V416" i="16" s="1"/>
  <c r="U438" i="16"/>
  <c r="V438" i="16" s="1"/>
  <c r="U442" i="16"/>
  <c r="V442" i="16" s="1"/>
  <c r="T447" i="16"/>
  <c r="U447" i="16"/>
  <c r="V447" i="16" s="1"/>
  <c r="U451" i="16"/>
  <c r="V451" i="16" s="1"/>
  <c r="U453" i="16"/>
  <c r="V453" i="16" s="1"/>
  <c r="U406" i="16"/>
  <c r="V406" i="16" s="1"/>
  <c r="U400" i="16"/>
  <c r="V400" i="16" s="1"/>
  <c r="W400" i="16" s="1"/>
  <c r="Z400" i="16" s="1"/>
  <c r="T444" i="16"/>
  <c r="T445" i="16"/>
  <c r="T449" i="16"/>
  <c r="T451" i="16"/>
  <c r="T452" i="16"/>
  <c r="T453" i="16"/>
  <c r="S444" i="16"/>
  <c r="T2" i="16"/>
  <c r="S2" i="16"/>
  <c r="S9" i="16"/>
  <c r="T9" i="16"/>
  <c r="W9" i="16" s="1"/>
  <c r="Z9" i="16" s="1"/>
  <c r="S25" i="16"/>
  <c r="T25" i="16"/>
  <c r="T44" i="16"/>
  <c r="S44" i="16"/>
  <c r="T49" i="16"/>
  <c r="W49" i="16" s="1"/>
  <c r="Z49" i="16" s="1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W15" i="16" s="1"/>
  <c r="Z15" i="16" s="1"/>
  <c r="S15" i="16"/>
  <c r="T21" i="16"/>
  <c r="W21" i="16" s="1"/>
  <c r="Z21" i="16" s="1"/>
  <c r="S21" i="16"/>
  <c r="T3" i="16"/>
  <c r="S3" i="16"/>
  <c r="T5" i="16"/>
  <c r="S5" i="16"/>
  <c r="T8" i="16"/>
  <c r="S8" i="16"/>
  <c r="T11" i="16"/>
  <c r="S11" i="16"/>
  <c r="T14" i="16"/>
  <c r="W14" i="16" s="1"/>
  <c r="Z14" i="16" s="1"/>
  <c r="S14" i="16"/>
  <c r="T18" i="16"/>
  <c r="S18" i="16"/>
  <c r="T26" i="16"/>
  <c r="S26" i="16"/>
  <c r="T28" i="16"/>
  <c r="S28" i="16"/>
  <c r="T30" i="16"/>
  <c r="W30" i="16" s="1"/>
  <c r="Z30" i="16" s="1"/>
  <c r="S30" i="16"/>
  <c r="T31" i="16"/>
  <c r="W31" i="16" s="1"/>
  <c r="Z31" i="16" s="1"/>
  <c r="S31" i="16"/>
  <c r="S32" i="16"/>
  <c r="T32" i="16"/>
  <c r="W32" i="16" s="1"/>
  <c r="Z32" i="16" s="1"/>
  <c r="S33" i="16"/>
  <c r="T33" i="16"/>
  <c r="W33" i="16" s="1"/>
  <c r="Z33" i="16" s="1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W45" i="16" s="1"/>
  <c r="Z45" i="16" s="1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W62" i="16" s="1"/>
  <c r="Z62" i="16" s="1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W135" i="16" s="1"/>
  <c r="Z135" i="16" s="1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W146" i="16" s="1"/>
  <c r="Z146" i="16" s="1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W190" i="16" s="1"/>
  <c r="Z190" i="16" s="1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W245" i="16" s="1"/>
  <c r="Z245" i="16" s="1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W285" i="16" s="1"/>
  <c r="Z285" i="16" s="1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6" i="16"/>
  <c r="S456" i="16"/>
  <c r="S457" i="16"/>
  <c r="T457" i="16"/>
  <c r="T458" i="16"/>
  <c r="S458" i="16"/>
  <c r="T459" i="16"/>
  <c r="W459" i="16" s="1"/>
  <c r="Z459" i="16" s="1"/>
  <c r="S459" i="16"/>
  <c r="T460" i="16"/>
  <c r="W460" i="16" s="1"/>
  <c r="Z460" i="16" s="1"/>
  <c r="S460" i="16"/>
  <c r="T461" i="16"/>
  <c r="S461" i="16"/>
  <c r="T463" i="16"/>
  <c r="S463" i="16"/>
  <c r="T464" i="16"/>
  <c r="S464" i="16"/>
  <c r="T465" i="16"/>
  <c r="S465" i="16"/>
  <c r="S466" i="16"/>
  <c r="T466" i="16"/>
  <c r="W466" i="16" s="1"/>
  <c r="Z466" i="16" s="1"/>
  <c r="T470" i="16"/>
  <c r="S470" i="16"/>
  <c r="T471" i="16"/>
  <c r="S471" i="16"/>
  <c r="T473" i="16"/>
  <c r="S473" i="16"/>
  <c r="T474" i="16"/>
  <c r="S474" i="16"/>
  <c r="S475" i="16"/>
  <c r="T475" i="16"/>
  <c r="S477" i="16"/>
  <c r="T477" i="16"/>
  <c r="T478" i="16"/>
  <c r="W478" i="16" s="1"/>
  <c r="Z478" i="16" s="1"/>
  <c r="S478" i="16"/>
  <c r="T479" i="16"/>
  <c r="S479" i="16"/>
  <c r="S480" i="16"/>
  <c r="T480" i="16"/>
  <c r="S482" i="16"/>
  <c r="T482" i="16"/>
  <c r="S483" i="16"/>
  <c r="T483" i="16"/>
  <c r="T484" i="16"/>
  <c r="S484" i="16"/>
  <c r="T485" i="16"/>
  <c r="S485" i="16"/>
  <c r="T486" i="16"/>
  <c r="S486" i="16"/>
  <c r="T487" i="16"/>
  <c r="S487" i="16"/>
  <c r="T491" i="16"/>
  <c r="S491" i="16"/>
  <c r="T492" i="16"/>
  <c r="S492" i="16"/>
  <c r="T493" i="16"/>
  <c r="S493" i="16"/>
  <c r="T495" i="16"/>
  <c r="S495" i="16"/>
  <c r="T497" i="16"/>
  <c r="S497" i="16"/>
  <c r="T498" i="16"/>
  <c r="S498" i="16"/>
  <c r="T499" i="16"/>
  <c r="S499" i="16"/>
  <c r="T503" i="16"/>
  <c r="W503" i="16" s="1"/>
  <c r="Z503" i="16" s="1"/>
  <c r="S503" i="16"/>
  <c r="T507" i="16"/>
  <c r="W507" i="16" s="1"/>
  <c r="Z507" i="16" s="1"/>
  <c r="S507" i="16"/>
  <c r="S508" i="16"/>
  <c r="T508" i="16"/>
  <c r="T509" i="16"/>
  <c r="S509" i="16"/>
  <c r="S510" i="16"/>
  <c r="T510" i="16"/>
  <c r="W510" i="16" s="1"/>
  <c r="Z510" i="16" s="1"/>
  <c r="T511" i="16"/>
  <c r="S511" i="16"/>
  <c r="S512" i="16"/>
  <c r="T512" i="16"/>
  <c r="T514" i="16"/>
  <c r="S514" i="16"/>
  <c r="T515" i="16"/>
  <c r="W515" i="16" s="1"/>
  <c r="Z515" i="16" s="1"/>
  <c r="S515" i="16"/>
  <c r="T518" i="16"/>
  <c r="S518" i="16"/>
  <c r="T519" i="16"/>
  <c r="W519" i="16" s="1"/>
  <c r="Z519" i="16" s="1"/>
  <c r="S519" i="16"/>
  <c r="T521" i="16"/>
  <c r="S521" i="16"/>
  <c r="S522" i="16"/>
  <c r="T522" i="16"/>
  <c r="T523" i="16"/>
  <c r="S523" i="16"/>
  <c r="T525" i="16"/>
  <c r="W525" i="16" s="1"/>
  <c r="Z525" i="16" s="1"/>
  <c r="S525" i="16"/>
  <c r="T526" i="16"/>
  <c r="S526" i="16"/>
  <c r="T527" i="16"/>
  <c r="S527" i="16"/>
  <c r="T528" i="16"/>
  <c r="S528" i="16"/>
  <c r="T529" i="16"/>
  <c r="W529" i="16" s="1"/>
  <c r="Z529" i="16" s="1"/>
  <c r="S529" i="16"/>
  <c r="S530" i="16"/>
  <c r="T530" i="16"/>
  <c r="W530" i="16" s="1"/>
  <c r="Z530" i="16" s="1"/>
  <c r="T531" i="16"/>
  <c r="S531" i="16"/>
  <c r="T532" i="16"/>
  <c r="S532" i="16"/>
  <c r="T534" i="16"/>
  <c r="S534" i="16"/>
  <c r="T535" i="16"/>
  <c r="S535" i="16"/>
  <c r="T536" i="16"/>
  <c r="S536" i="16"/>
  <c r="T537" i="16"/>
  <c r="W537" i="16" s="1"/>
  <c r="Z537" i="16" s="1"/>
  <c r="S537" i="16"/>
  <c r="T539" i="16"/>
  <c r="S539" i="16"/>
  <c r="T540" i="16"/>
  <c r="S540" i="16"/>
  <c r="T311" i="16"/>
  <c r="S311" i="16"/>
  <c r="T312" i="16"/>
  <c r="S312" i="16"/>
  <c r="T313" i="16"/>
  <c r="S313" i="16"/>
  <c r="T314" i="16"/>
  <c r="S314" i="16"/>
  <c r="S315" i="16"/>
  <c r="T315" i="16"/>
  <c r="W315" i="16" s="1"/>
  <c r="Z315" i="16" s="1"/>
  <c r="S316" i="16"/>
  <c r="T316" i="16"/>
  <c r="T317" i="16"/>
  <c r="S317" i="16"/>
  <c r="S318" i="16"/>
  <c r="T318" i="16"/>
  <c r="W318" i="16" s="1"/>
  <c r="Z318" i="16" s="1"/>
  <c r="T320" i="16"/>
  <c r="S320" i="16"/>
  <c r="T321" i="16"/>
  <c r="S321" i="16"/>
  <c r="T322" i="16"/>
  <c r="S322" i="16"/>
  <c r="T323" i="16"/>
  <c r="W323" i="16" s="1"/>
  <c r="Z323" i="16" s="1"/>
  <c r="S323" i="16"/>
  <c r="S324" i="16"/>
  <c r="T324" i="16"/>
  <c r="W324" i="16" s="1"/>
  <c r="Z324" i="16" s="1"/>
  <c r="T326" i="16"/>
  <c r="W326" i="16" s="1"/>
  <c r="Z326" i="16" s="1"/>
  <c r="S326" i="16"/>
  <c r="T327" i="16"/>
  <c r="S327" i="16"/>
  <c r="T328" i="16"/>
  <c r="S328" i="16"/>
  <c r="T329" i="16"/>
  <c r="S329" i="16"/>
  <c r="S330" i="16"/>
  <c r="T330" i="16"/>
  <c r="W330" i="16" s="1"/>
  <c r="Z330" i="16" s="1"/>
  <c r="T333" i="16"/>
  <c r="W333" i="16" s="1"/>
  <c r="Z333" i="16" s="1"/>
  <c r="S333" i="16"/>
  <c r="T334" i="16"/>
  <c r="W334" i="16" s="1"/>
  <c r="Z334" i="16" s="1"/>
  <c r="S334" i="16"/>
  <c r="T335" i="16"/>
  <c r="W335" i="16" s="1"/>
  <c r="Z335" i="16" s="1"/>
  <c r="S335" i="16"/>
  <c r="T336" i="16"/>
  <c r="S336" i="16"/>
  <c r="T337" i="16"/>
  <c r="S337" i="16"/>
  <c r="T338" i="16"/>
  <c r="S338" i="16"/>
  <c r="T339" i="16"/>
  <c r="S339" i="16"/>
  <c r="T340" i="16"/>
  <c r="S340" i="16"/>
  <c r="T344" i="16"/>
  <c r="S344" i="16"/>
  <c r="T345" i="16"/>
  <c r="S345" i="16"/>
  <c r="T346" i="16"/>
  <c r="W346" i="16" s="1"/>
  <c r="Z346" i="16" s="1"/>
  <c r="S346" i="16"/>
  <c r="S347" i="16"/>
  <c r="T347" i="16"/>
  <c r="T348" i="16"/>
  <c r="S348" i="16"/>
  <c r="T350" i="16"/>
  <c r="S350" i="16"/>
  <c r="T351" i="16"/>
  <c r="W351" i="16" s="1"/>
  <c r="Z351" i="16" s="1"/>
  <c r="S351" i="16"/>
  <c r="T354" i="16"/>
  <c r="S354" i="16"/>
  <c r="T355" i="16"/>
  <c r="W355" i="16" s="1"/>
  <c r="Z355" i="16" s="1"/>
  <c r="S355" i="16"/>
  <c r="T356" i="16"/>
  <c r="W356" i="16" s="1"/>
  <c r="Z356" i="16" s="1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S362" i="16"/>
  <c r="T363" i="16"/>
  <c r="W363" i="16" s="1"/>
  <c r="Z363" i="16" s="1"/>
  <c r="S363" i="16"/>
  <c r="S364" i="16"/>
  <c r="T364" i="16"/>
  <c r="W364" i="16" s="1"/>
  <c r="Z364" i="16" s="1"/>
  <c r="T365" i="16"/>
  <c r="W365" i="16" s="1"/>
  <c r="Z365" i="16" s="1"/>
  <c r="S365" i="16"/>
  <c r="S366" i="16"/>
  <c r="T366" i="16"/>
  <c r="T367" i="16"/>
  <c r="S367" i="16"/>
  <c r="T368" i="16"/>
  <c r="S368" i="16"/>
  <c r="T369" i="16"/>
  <c r="S369" i="16"/>
  <c r="T371" i="16"/>
  <c r="S371" i="16"/>
  <c r="T373" i="16"/>
  <c r="W373" i="16" s="1"/>
  <c r="Z373" i="16" s="1"/>
  <c r="S373" i="16"/>
  <c r="T375" i="16"/>
  <c r="S375" i="16"/>
  <c r="T376" i="16"/>
  <c r="S376" i="16"/>
  <c r="S379" i="16"/>
  <c r="T379" i="16"/>
  <c r="W379" i="16" s="1"/>
  <c r="Z379" i="16" s="1"/>
  <c r="T380" i="16"/>
  <c r="S380" i="16"/>
  <c r="T382" i="16"/>
  <c r="W382" i="16" s="1"/>
  <c r="Z382" i="16" s="1"/>
  <c r="S382" i="16"/>
  <c r="T383" i="16"/>
  <c r="S383" i="16"/>
  <c r="T384" i="16"/>
  <c r="S384" i="16"/>
  <c r="S391" i="16"/>
  <c r="T394" i="16"/>
  <c r="W394" i="16" s="1"/>
  <c r="Z394" i="16" s="1"/>
  <c r="T397" i="16"/>
  <c r="T403" i="16"/>
  <c r="T405" i="16"/>
  <c r="S407" i="16"/>
  <c r="S409" i="16"/>
  <c r="S411" i="16"/>
  <c r="S412" i="16"/>
  <c r="T415" i="16"/>
  <c r="S420" i="16"/>
  <c r="T424" i="16"/>
  <c r="S429" i="16"/>
  <c r="S417" i="16"/>
  <c r="S424" i="16"/>
  <c r="S395" i="16"/>
  <c r="T409" i="16"/>
  <c r="T431" i="16"/>
  <c r="T391" i="16"/>
  <c r="T420" i="16"/>
  <c r="T385" i="16"/>
  <c r="T386" i="16"/>
  <c r="T389" i="16"/>
  <c r="S393" i="16"/>
  <c r="T393" i="16"/>
  <c r="S396" i="16"/>
  <c r="T396" i="16"/>
  <c r="W396" i="16" s="1"/>
  <c r="Z396" i="16" s="1"/>
  <c r="T398" i="16"/>
  <c r="T402" i="16"/>
  <c r="T404" i="16"/>
  <c r="T408" i="16"/>
  <c r="S408" i="16"/>
  <c r="T410" i="16"/>
  <c r="T411" i="16"/>
  <c r="S413" i="16"/>
  <c r="T413" i="16"/>
  <c r="T416" i="16"/>
  <c r="T418" i="16"/>
  <c r="T419" i="16"/>
  <c r="T422" i="16"/>
  <c r="T423" i="16"/>
  <c r="S423" i="16"/>
  <c r="T425" i="16"/>
  <c r="T426" i="16"/>
  <c r="T427" i="16"/>
  <c r="S427" i="16"/>
  <c r="T428" i="16"/>
  <c r="S428" i="16"/>
  <c r="T429" i="16"/>
  <c r="T434" i="16"/>
  <c r="S434" i="16"/>
  <c r="T435" i="16"/>
  <c r="T436" i="16"/>
  <c r="S436" i="16"/>
  <c r="T437" i="16"/>
  <c r="T438" i="16"/>
  <c r="S438" i="16"/>
  <c r="T440" i="16"/>
  <c r="W440" i="16" s="1"/>
  <c r="Z440" i="16" s="1"/>
  <c r="S440" i="16"/>
  <c r="T441" i="16"/>
  <c r="T442" i="16"/>
  <c r="T443" i="16"/>
  <c r="W443" i="16" s="1"/>
  <c r="Z443" i="16" s="1"/>
  <c r="S443" i="16"/>
  <c r="S450" i="16"/>
  <c r="T450" i="16"/>
  <c r="S430" i="16"/>
  <c r="S441" i="16"/>
  <c r="S400" i="16"/>
  <c r="S415" i="16"/>
  <c r="S403" i="16"/>
  <c r="S419" i="16"/>
  <c r="T412" i="16"/>
  <c r="T406" i="16"/>
  <c r="T407" i="16"/>
  <c r="S447" i="16"/>
  <c r="S385" i="16"/>
  <c r="S426" i="16"/>
  <c r="S414" i="16"/>
  <c r="S404" i="16"/>
  <c r="S422" i="16"/>
  <c r="S418" i="16"/>
  <c r="S437" i="16"/>
  <c r="S405" i="16"/>
  <c r="S397" i="16"/>
  <c r="S394" i="16"/>
  <c r="S453" i="16"/>
  <c r="S392" i="16"/>
  <c r="S445" i="16"/>
  <c r="S389" i="16"/>
  <c r="S442" i="16"/>
  <c r="S435" i="16"/>
  <c r="S416" i="16"/>
  <c r="S425" i="16"/>
  <c r="S398" i="16"/>
  <c r="S410" i="16"/>
  <c r="S386" i="16"/>
  <c r="S451" i="16"/>
  <c r="S452" i="16"/>
  <c r="S449" i="16"/>
  <c r="S402" i="16"/>
  <c r="P331" i="16"/>
  <c r="U331" i="16" s="1"/>
  <c r="V331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70" i="16"/>
  <c r="P532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6" i="16"/>
  <c r="P19" i="16"/>
  <c r="U19" i="16" s="1"/>
  <c r="V19" i="16" s="1"/>
  <c r="P84" i="16"/>
  <c r="U84" i="16" s="1"/>
  <c r="V84" i="16" s="1"/>
  <c r="P165" i="16"/>
  <c r="P478" i="16"/>
  <c r="P540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3" i="16"/>
  <c r="P324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500" i="16"/>
  <c r="U500" i="16" s="1"/>
  <c r="V500" i="16" s="1"/>
  <c r="P10" i="16"/>
  <c r="P75" i="16"/>
  <c r="P94" i="16"/>
  <c r="U94" i="16" s="1"/>
  <c r="V94" i="16" s="1"/>
  <c r="P105" i="16"/>
  <c r="P450" i="16"/>
  <c r="P444" i="16"/>
  <c r="P436" i="16"/>
  <c r="P429" i="16"/>
  <c r="P422" i="16"/>
  <c r="P417" i="16"/>
  <c r="P404" i="16"/>
  <c r="P396" i="16"/>
  <c r="P389" i="16"/>
  <c r="P381" i="16"/>
  <c r="U381" i="16" s="1"/>
  <c r="V381" i="16" s="1"/>
  <c r="P373" i="16"/>
  <c r="P359" i="16"/>
  <c r="P352" i="16"/>
  <c r="U352" i="16" s="1"/>
  <c r="V352" i="16" s="1"/>
  <c r="P345" i="16"/>
  <c r="P338" i="16"/>
  <c r="P330" i="16"/>
  <c r="P323" i="16"/>
  <c r="P315" i="16"/>
  <c r="P539" i="16"/>
  <c r="P531" i="16"/>
  <c r="P523" i="16"/>
  <c r="P515" i="16"/>
  <c r="P507" i="16"/>
  <c r="P499" i="16"/>
  <c r="P492" i="16"/>
  <c r="P485" i="16"/>
  <c r="P477" i="16"/>
  <c r="P469" i="16"/>
  <c r="U469" i="16" s="1"/>
  <c r="V469" i="16" s="1"/>
  <c r="P461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9" i="16"/>
  <c r="P443" i="16"/>
  <c r="P435" i="16"/>
  <c r="P428" i="16"/>
  <c r="P416" i="16"/>
  <c r="P410" i="16"/>
  <c r="P403" i="16"/>
  <c r="P388" i="16"/>
  <c r="U388" i="16" s="1"/>
  <c r="V388" i="16" s="1"/>
  <c r="P380" i="16"/>
  <c r="P372" i="16"/>
  <c r="U372" i="16" s="1"/>
  <c r="V372" i="16" s="1"/>
  <c r="P366" i="16"/>
  <c r="P358" i="16"/>
  <c r="P351" i="16"/>
  <c r="P344" i="16"/>
  <c r="P337" i="16"/>
  <c r="P329" i="16"/>
  <c r="P322" i="16"/>
  <c r="P314" i="16"/>
  <c r="P538" i="16"/>
  <c r="U538" i="16" s="1"/>
  <c r="V538" i="16" s="1"/>
  <c r="P530" i="16"/>
  <c r="P522" i="16"/>
  <c r="P514" i="16"/>
  <c r="P506" i="16"/>
  <c r="U506" i="16" s="1"/>
  <c r="V506" i="16" s="1"/>
  <c r="W506" i="16" s="1"/>
  <c r="Z506" i="16" s="1"/>
  <c r="P498" i="16"/>
  <c r="P491" i="16"/>
  <c r="P484" i="16"/>
  <c r="P476" i="16"/>
  <c r="U476" i="16" s="1"/>
  <c r="V476" i="16" s="1"/>
  <c r="P468" i="16"/>
  <c r="U468" i="16" s="1"/>
  <c r="V468" i="16" s="1"/>
  <c r="P460" i="16"/>
  <c r="P306" i="16"/>
  <c r="P291" i="16"/>
  <c r="P283" i="16"/>
  <c r="P271" i="16"/>
  <c r="P264" i="16"/>
  <c r="P256" i="16"/>
  <c r="P243" i="16"/>
  <c r="P235" i="16"/>
  <c r="P455" i="16"/>
  <c r="U455" i="16" s="1"/>
  <c r="V455" i="16" s="1"/>
  <c r="P448" i="16"/>
  <c r="U448" i="16" s="1"/>
  <c r="V448" i="16" s="1"/>
  <c r="P442" i="16"/>
  <c r="P421" i="16"/>
  <c r="U421" i="16" s="1"/>
  <c r="V421" i="16" s="1"/>
  <c r="P415" i="16"/>
  <c r="P409" i="16"/>
  <c r="P402" i="16"/>
  <c r="P395" i="16"/>
  <c r="P387" i="16"/>
  <c r="U387" i="16" s="1"/>
  <c r="V387" i="16" s="1"/>
  <c r="P379" i="16"/>
  <c r="P365" i="16"/>
  <c r="P357" i="16"/>
  <c r="P350" i="16"/>
  <c r="P343" i="16"/>
  <c r="U343" i="16" s="1"/>
  <c r="V343" i="16" s="1"/>
  <c r="P336" i="16"/>
  <c r="P321" i="16"/>
  <c r="P313" i="16"/>
  <c r="P537" i="16"/>
  <c r="P529" i="16"/>
  <c r="P521" i="16"/>
  <c r="P513" i="16"/>
  <c r="U513" i="16" s="1"/>
  <c r="V513" i="16" s="1"/>
  <c r="W513" i="16" s="1"/>
  <c r="Z513" i="16" s="1"/>
  <c r="P505" i="16"/>
  <c r="U505" i="16" s="1"/>
  <c r="V505" i="16" s="1"/>
  <c r="P497" i="16"/>
  <c r="P490" i="16"/>
  <c r="U490" i="16" s="1"/>
  <c r="V490" i="16" s="1"/>
  <c r="P483" i="16"/>
  <c r="P475" i="16"/>
  <c r="P467" i="16"/>
  <c r="U467" i="16" s="1"/>
  <c r="V467" i="16" s="1"/>
  <c r="P459" i="16"/>
  <c r="P305" i="16"/>
  <c r="P298" i="16"/>
  <c r="P290" i="16"/>
  <c r="P282" i="16"/>
  <c r="P270" i="16"/>
  <c r="P263" i="16"/>
  <c r="P454" i="16"/>
  <c r="U454" i="16" s="1"/>
  <c r="V454" i="16" s="1"/>
  <c r="W454" i="16" s="1"/>
  <c r="Z454" i="16" s="1"/>
  <c r="P447" i="16"/>
  <c r="P441" i="16"/>
  <c r="P434" i="16"/>
  <c r="P427" i="16"/>
  <c r="P420" i="16"/>
  <c r="P414" i="16"/>
  <c r="P408" i="16"/>
  <c r="P401" i="16"/>
  <c r="U401" i="16" s="1"/>
  <c r="V401" i="16" s="1"/>
  <c r="P394" i="16"/>
  <c r="P386" i="16"/>
  <c r="P378" i="16"/>
  <c r="U378" i="16" s="1"/>
  <c r="V378" i="16" s="1"/>
  <c r="P371" i="16"/>
  <c r="P364" i="16"/>
  <c r="P356" i="16"/>
  <c r="P349" i="16"/>
  <c r="U349" i="16" s="1"/>
  <c r="V349" i="16" s="1"/>
  <c r="P342" i="16"/>
  <c r="U342" i="16" s="1"/>
  <c r="V342" i="16" s="1"/>
  <c r="P335" i="16"/>
  <c r="P328" i="16"/>
  <c r="P320" i="16"/>
  <c r="P312" i="16"/>
  <c r="P536" i="16"/>
  <c r="P528" i="16"/>
  <c r="P520" i="16"/>
  <c r="U520" i="16" s="1"/>
  <c r="V520" i="16" s="1"/>
  <c r="P512" i="16"/>
  <c r="P504" i="16"/>
  <c r="U504" i="16" s="1"/>
  <c r="V504" i="16" s="1"/>
  <c r="P489" i="16"/>
  <c r="U489" i="16" s="1"/>
  <c r="V489" i="16" s="1"/>
  <c r="W489" i="16" s="1"/>
  <c r="P482" i="16"/>
  <c r="P474" i="16"/>
  <c r="P466" i="16"/>
  <c r="P458" i="16"/>
  <c r="P304" i="16"/>
  <c r="P297" i="16"/>
  <c r="P289" i="16"/>
  <c r="P281" i="16"/>
  <c r="P276" i="16"/>
  <c r="P269" i="16"/>
  <c r="P262" i="16"/>
  <c r="P249" i="16"/>
  <c r="U249" i="16" s="1"/>
  <c r="V249" i="16" s="1"/>
  <c r="P446" i="16"/>
  <c r="U446" i="16" s="1"/>
  <c r="V446" i="16" s="1"/>
  <c r="P440" i="16"/>
  <c r="P433" i="16"/>
  <c r="U433" i="16" s="1"/>
  <c r="V433" i="16" s="1"/>
  <c r="P426" i="16"/>
  <c r="P419" i="16"/>
  <c r="P413" i="16"/>
  <c r="P400" i="16"/>
  <c r="P393" i="16"/>
  <c r="P385" i="16"/>
  <c r="P377" i="16"/>
  <c r="U377" i="16" s="1"/>
  <c r="V377" i="16" s="1"/>
  <c r="P370" i="16"/>
  <c r="U370" i="16" s="1"/>
  <c r="V370" i="16" s="1"/>
  <c r="P363" i="16"/>
  <c r="P355" i="16"/>
  <c r="P348" i="16"/>
  <c r="P341" i="16"/>
  <c r="U341" i="16" s="1"/>
  <c r="V341" i="16" s="1"/>
  <c r="P334" i="16"/>
  <c r="P327" i="16"/>
  <c r="P319" i="16"/>
  <c r="U319" i="16" s="1"/>
  <c r="V319" i="16" s="1"/>
  <c r="P311" i="16"/>
  <c r="P535" i="16"/>
  <c r="P527" i="16"/>
  <c r="P519" i="16"/>
  <c r="P511" i="16"/>
  <c r="P503" i="16"/>
  <c r="P496" i="16"/>
  <c r="U496" i="16" s="1"/>
  <c r="V496" i="16" s="1"/>
  <c r="P488" i="16"/>
  <c r="U488" i="16" s="1"/>
  <c r="V488" i="16" s="1"/>
  <c r="P481" i="16"/>
  <c r="U481" i="16" s="1"/>
  <c r="V481" i="16" s="1"/>
  <c r="P473" i="16"/>
  <c r="P465" i="16"/>
  <c r="P457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3" i="16"/>
  <c r="P445" i="16"/>
  <c r="P439" i="16"/>
  <c r="U439" i="16" s="1"/>
  <c r="V439" i="16" s="1"/>
  <c r="P432" i="16"/>
  <c r="U432" i="16" s="1"/>
  <c r="V432" i="16" s="1"/>
  <c r="P425" i="16"/>
  <c r="P418" i="16"/>
  <c r="P412" i="16"/>
  <c r="P407" i="16"/>
  <c r="P399" i="16"/>
  <c r="U399" i="16" s="1"/>
  <c r="V399" i="16" s="1"/>
  <c r="P392" i="16"/>
  <c r="P384" i="16"/>
  <c r="P376" i="16"/>
  <c r="P369" i="16"/>
  <c r="P362" i="16"/>
  <c r="P347" i="16"/>
  <c r="P340" i="16"/>
  <c r="P333" i="16"/>
  <c r="P326" i="16"/>
  <c r="P318" i="16"/>
  <c r="P310" i="16"/>
  <c r="U310" i="16" s="1"/>
  <c r="V310" i="16" s="1"/>
  <c r="P534" i="16"/>
  <c r="P526" i="16"/>
  <c r="P518" i="16"/>
  <c r="P510" i="16"/>
  <c r="P502" i="16"/>
  <c r="U502" i="16" s="1"/>
  <c r="V502" i="16" s="1"/>
  <c r="P495" i="16"/>
  <c r="P487" i="16"/>
  <c r="P480" i="16"/>
  <c r="P472" i="16"/>
  <c r="U472" i="16" s="1"/>
  <c r="V472" i="16" s="1"/>
  <c r="W472" i="16" s="1"/>
  <c r="Z472" i="16" s="1"/>
  <c r="P464" i="16"/>
  <c r="P456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2" i="16"/>
  <c r="P438" i="16"/>
  <c r="P431" i="16"/>
  <c r="P424" i="16"/>
  <c r="P411" i="16"/>
  <c r="P406" i="16"/>
  <c r="P398" i="16"/>
  <c r="P391" i="16"/>
  <c r="P383" i="16"/>
  <c r="P375" i="16"/>
  <c r="P368" i="16"/>
  <c r="P361" i="16"/>
  <c r="P354" i="16"/>
  <c r="P339" i="16"/>
  <c r="P332" i="16"/>
  <c r="U332" i="16" s="1"/>
  <c r="V332" i="16" s="1"/>
  <c r="P325" i="16"/>
  <c r="U325" i="16" s="1"/>
  <c r="V325" i="16" s="1"/>
  <c r="P317" i="16"/>
  <c r="P541" i="16"/>
  <c r="U541" i="16" s="1"/>
  <c r="V541" i="16" s="1"/>
  <c r="P533" i="16"/>
  <c r="U533" i="16" s="1"/>
  <c r="V533" i="16" s="1"/>
  <c r="P525" i="16"/>
  <c r="P517" i="16"/>
  <c r="U517" i="16" s="1"/>
  <c r="V517" i="16" s="1"/>
  <c r="P509" i="16"/>
  <c r="P501" i="16"/>
  <c r="U501" i="16" s="1"/>
  <c r="V501" i="16" s="1"/>
  <c r="P494" i="16"/>
  <c r="U494" i="16" s="1"/>
  <c r="V494" i="16" s="1"/>
  <c r="P486" i="16"/>
  <c r="P479" i="16"/>
  <c r="P471" i="16"/>
  <c r="P463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1" i="16"/>
  <c r="P437" i="16"/>
  <c r="P430" i="16"/>
  <c r="P423" i="16"/>
  <c r="P405" i="16"/>
  <c r="P397" i="16"/>
  <c r="P390" i="16"/>
  <c r="U390" i="16" s="1"/>
  <c r="V390" i="16" s="1"/>
  <c r="P382" i="16"/>
  <c r="P374" i="16"/>
  <c r="U374" i="16" s="1"/>
  <c r="V374" i="16" s="1"/>
  <c r="P367" i="16"/>
  <c r="P360" i="16"/>
  <c r="P353" i="16"/>
  <c r="U353" i="16" s="1"/>
  <c r="V353" i="16" s="1"/>
  <c r="P346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8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2" i="16"/>
  <c r="U462" i="16" s="1"/>
  <c r="V462" i="16" s="1"/>
  <c r="P524" i="16"/>
  <c r="U524" i="16" s="1"/>
  <c r="V524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434" i="16" l="1"/>
  <c r="Z434" i="16" s="1"/>
  <c r="W450" i="16"/>
  <c r="Z450" i="16" s="1"/>
  <c r="W427" i="16"/>
  <c r="Z427" i="16" s="1"/>
  <c r="W405" i="16"/>
  <c r="Z405" i="16" s="1"/>
  <c r="W376" i="16"/>
  <c r="Z376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9" i="16"/>
  <c r="Z419" i="16" s="1"/>
  <c r="W362" i="16"/>
  <c r="Z362" i="16" s="1"/>
  <c r="W528" i="16"/>
  <c r="Z528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60" i="16"/>
  <c r="Z360" i="16" s="1"/>
  <c r="W350" i="16"/>
  <c r="Z350" i="16" s="1"/>
  <c r="W345" i="16"/>
  <c r="Z345" i="16" s="1"/>
  <c r="W526" i="16"/>
  <c r="Z526" i="16" s="1"/>
  <c r="W499" i="16"/>
  <c r="Z499" i="16" s="1"/>
  <c r="W493" i="16"/>
  <c r="Z493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9" i="16"/>
  <c r="Z369" i="16" s="1"/>
  <c r="W270" i="16"/>
  <c r="Z270" i="16" s="1"/>
  <c r="W415" i="16"/>
  <c r="Z415" i="16" s="1"/>
  <c r="W156" i="16"/>
  <c r="Z156" i="16" s="1"/>
  <c r="W112" i="16"/>
  <c r="Z112" i="16" s="1"/>
  <c r="W424" i="16"/>
  <c r="Z424" i="16" s="1"/>
  <c r="W480" i="16"/>
  <c r="Z480" i="16" s="1"/>
  <c r="W425" i="16"/>
  <c r="Z425" i="16" s="1"/>
  <c r="W535" i="16"/>
  <c r="Z535" i="16" s="1"/>
  <c r="W359" i="16"/>
  <c r="Z359" i="16" s="1"/>
  <c r="W344" i="16"/>
  <c r="Z344" i="16" s="1"/>
  <c r="W322" i="16"/>
  <c r="Z322" i="16" s="1"/>
  <c r="W458" i="16"/>
  <c r="Z458" i="16" s="1"/>
  <c r="W263" i="16"/>
  <c r="Z263" i="16" s="1"/>
  <c r="W215" i="16"/>
  <c r="Z215" i="16" s="1"/>
  <c r="W437" i="16"/>
  <c r="Z437" i="16" s="1"/>
  <c r="W386" i="16"/>
  <c r="Z386" i="16" s="1"/>
  <c r="W522" i="16"/>
  <c r="Z522" i="16" s="1"/>
  <c r="W436" i="16"/>
  <c r="Z436" i="16" s="1"/>
  <c r="W402" i="16"/>
  <c r="Z402" i="16" s="1"/>
  <c r="W385" i="16"/>
  <c r="Z385" i="16" s="1"/>
  <c r="W52" i="16"/>
  <c r="Z52" i="16" s="1"/>
  <c r="W35" i="16"/>
  <c r="Z35" i="16" s="1"/>
  <c r="W72" i="16"/>
  <c r="Z72" i="16" s="1"/>
  <c r="W8" i="16"/>
  <c r="Z8" i="16" s="1"/>
  <c r="W418" i="16"/>
  <c r="Z418" i="16" s="1"/>
  <c r="W66" i="16"/>
  <c r="Z66" i="16" s="1"/>
  <c r="W44" i="16"/>
  <c r="Z44" i="16" s="1"/>
  <c r="W384" i="16"/>
  <c r="Z384" i="16" s="1"/>
  <c r="W358" i="16"/>
  <c r="Z358" i="16" s="1"/>
  <c r="W340" i="16"/>
  <c r="Z340" i="16" s="1"/>
  <c r="W321" i="16"/>
  <c r="Z321" i="16" s="1"/>
  <c r="W452" i="16"/>
  <c r="Z452" i="16" s="1"/>
  <c r="W435" i="16"/>
  <c r="Z435" i="16" s="1"/>
  <c r="W398" i="16"/>
  <c r="Z398" i="16" s="1"/>
  <c r="W301" i="16"/>
  <c r="Z301" i="16" s="1"/>
  <c r="W256" i="16"/>
  <c r="Z256" i="16" s="1"/>
  <c r="W153" i="16"/>
  <c r="Z153" i="16" s="1"/>
  <c r="W521" i="16"/>
  <c r="Z521" i="16" s="1"/>
  <c r="W211" i="16"/>
  <c r="Z211" i="16" s="1"/>
  <c r="W29" i="16"/>
  <c r="Z29" i="16" s="1"/>
  <c r="W423" i="16"/>
  <c r="Z423" i="16" s="1"/>
  <c r="W410" i="16"/>
  <c r="Z410" i="16" s="1"/>
  <c r="W367" i="16"/>
  <c r="Z367" i="16" s="1"/>
  <c r="W534" i="16"/>
  <c r="Z534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7" i="16"/>
  <c r="Z527" i="16" s="1"/>
  <c r="W441" i="16"/>
  <c r="Z441" i="16" s="1"/>
  <c r="W426" i="16"/>
  <c r="Z426" i="16" s="1"/>
  <c r="W219" i="16"/>
  <c r="Z219" i="16" s="1"/>
  <c r="W134" i="16"/>
  <c r="Z134" i="16" s="1"/>
  <c r="W539" i="16"/>
  <c r="Z539" i="16" s="1"/>
  <c r="W498" i="16"/>
  <c r="Z498" i="16" s="1"/>
  <c r="W64" i="16"/>
  <c r="Z64" i="16" s="1"/>
  <c r="W354" i="16"/>
  <c r="Z354" i="16" s="1"/>
  <c r="W336" i="16"/>
  <c r="Z336" i="16" s="1"/>
  <c r="W88" i="16"/>
  <c r="Z88" i="16" s="1"/>
  <c r="W26" i="16"/>
  <c r="Z26" i="16" s="1"/>
  <c r="W397" i="16"/>
  <c r="Z397" i="16" s="1"/>
  <c r="W409" i="16"/>
  <c r="Z409" i="16" s="1"/>
  <c r="W420" i="16"/>
  <c r="Z420" i="16" s="1"/>
  <c r="W357" i="16"/>
  <c r="Z357" i="16" s="1"/>
  <c r="W320" i="16"/>
  <c r="Z320" i="16" s="1"/>
  <c r="W298" i="16"/>
  <c r="Z298" i="16" s="1"/>
  <c r="W514" i="16"/>
  <c r="Z514" i="16" s="1"/>
  <c r="W42" i="16"/>
  <c r="Z42" i="16" s="1"/>
  <c r="W65" i="16"/>
  <c r="Z65" i="16" s="1"/>
  <c r="W53" i="16"/>
  <c r="Z53" i="16" s="1"/>
  <c r="W337" i="16"/>
  <c r="Z337" i="16" s="1"/>
  <c r="W28" i="16"/>
  <c r="Z28" i="16" s="1"/>
  <c r="W408" i="16"/>
  <c r="Z408" i="16" s="1"/>
  <c r="W366" i="16"/>
  <c r="Z366" i="16" s="1"/>
  <c r="W532" i="16"/>
  <c r="Z532" i="16" s="1"/>
  <c r="W93" i="16"/>
  <c r="Z93" i="16" s="1"/>
  <c r="W10" i="16"/>
  <c r="Z10" i="16" s="1"/>
  <c r="W201" i="16"/>
  <c r="Z201" i="16" s="1"/>
  <c r="U516" i="16"/>
  <c r="V516" i="16" s="1"/>
  <c r="W516" i="16" s="1"/>
  <c r="Z516" i="16" s="1"/>
  <c r="S516" i="16"/>
  <c r="W391" i="16"/>
  <c r="Z391" i="16" s="1"/>
  <c r="W403" i="16"/>
  <c r="Z403" i="16" s="1"/>
  <c r="W361" i="16"/>
  <c r="Z361" i="16" s="1"/>
  <c r="W375" i="16"/>
  <c r="Z375" i="16" s="1"/>
  <c r="W103" i="16"/>
  <c r="Z103" i="16" s="1"/>
  <c r="W47" i="16"/>
  <c r="Z47" i="16" s="1"/>
  <c r="W512" i="16"/>
  <c r="Z512" i="16" s="1"/>
  <c r="W327" i="16"/>
  <c r="Z327" i="16" s="1"/>
  <c r="W292" i="16"/>
  <c r="Z292" i="16" s="1"/>
  <c r="W60" i="16"/>
  <c r="Z60" i="16" s="1"/>
  <c r="W347" i="16"/>
  <c r="Z347" i="16" s="1"/>
  <c r="W316" i="16"/>
  <c r="Z316" i="16" s="1"/>
  <c r="W251" i="16"/>
  <c r="Z251" i="16" s="1"/>
  <c r="W67" i="16"/>
  <c r="Z67" i="16" s="1"/>
  <c r="W151" i="16"/>
  <c r="Z151" i="16" s="1"/>
  <c r="W444" i="16"/>
  <c r="Z444" i="16" s="1"/>
  <c r="W428" i="16"/>
  <c r="Z428" i="16" s="1"/>
  <c r="W404" i="16"/>
  <c r="Z404" i="16" s="1"/>
  <c r="W445" i="16"/>
  <c r="Z445" i="16" s="1"/>
  <c r="W411" i="16"/>
  <c r="Z411" i="16" s="1"/>
  <c r="W393" i="16"/>
  <c r="Z393" i="16" s="1"/>
  <c r="W412" i="16"/>
  <c r="Z412" i="16" s="1"/>
  <c r="W453" i="16"/>
  <c r="Z453" i="16" s="1"/>
  <c r="W429" i="16"/>
  <c r="Z429" i="16" s="1"/>
  <c r="W451" i="16"/>
  <c r="Z451" i="16" s="1"/>
  <c r="W392" i="16"/>
  <c r="Z392" i="16" s="1"/>
  <c r="W422" i="16"/>
  <c r="Z422" i="16" s="1"/>
  <c r="W449" i="16"/>
  <c r="Z449" i="16" s="1"/>
  <c r="W447" i="16"/>
  <c r="Z447" i="16" s="1"/>
  <c r="W407" i="16"/>
  <c r="Z407" i="16" s="1"/>
  <c r="W329" i="16"/>
  <c r="Z329" i="16" s="1"/>
  <c r="W531" i="16"/>
  <c r="Z531" i="16" s="1"/>
  <c r="W485" i="16"/>
  <c r="Z485" i="16" s="1"/>
  <c r="W470" i="16"/>
  <c r="Z470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5" i="16"/>
  <c r="Z465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2" i="16"/>
  <c r="Z442" i="16" s="1"/>
  <c r="W371" i="16"/>
  <c r="Z371" i="16" s="1"/>
  <c r="W328" i="16"/>
  <c r="Z328" i="16" s="1"/>
  <c r="W523" i="16"/>
  <c r="Z523" i="16" s="1"/>
  <c r="W484" i="16"/>
  <c r="Z484" i="16" s="1"/>
  <c r="W464" i="16"/>
  <c r="Z464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4" i="16"/>
  <c r="Z474" i="16" s="1"/>
  <c r="W136" i="16"/>
  <c r="Z136" i="16" s="1"/>
  <c r="W117" i="16"/>
  <c r="Z117" i="16" s="1"/>
  <c r="W130" i="16"/>
  <c r="Z130" i="16" s="1"/>
  <c r="W70" i="16"/>
  <c r="Z70" i="16" s="1"/>
  <c r="W438" i="16"/>
  <c r="Z438" i="16" s="1"/>
  <c r="W368" i="16"/>
  <c r="Z368" i="16" s="1"/>
  <c r="W317" i="16"/>
  <c r="Z317" i="16" s="1"/>
  <c r="W518" i="16"/>
  <c r="Z518" i="16" s="1"/>
  <c r="W482" i="16"/>
  <c r="Z482" i="16" s="1"/>
  <c r="W463" i="16"/>
  <c r="Z463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7" i="16"/>
  <c r="Z457" i="16" s="1"/>
  <c r="W253" i="16"/>
  <c r="Z253" i="16" s="1"/>
  <c r="W473" i="16"/>
  <c r="Z473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4" i="16"/>
  <c r="Z314" i="16" s="1"/>
  <c r="W511" i="16"/>
  <c r="Z511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1" i="16"/>
  <c r="Z491" i="16" s="1"/>
  <c r="W456" i="16"/>
  <c r="Z456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8" i="16"/>
  <c r="Z348" i="16" s="1"/>
  <c r="W313" i="16"/>
  <c r="Z313" i="16" s="1"/>
  <c r="W509" i="16"/>
  <c r="Z509" i="16" s="1"/>
  <c r="W479" i="16"/>
  <c r="Z479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7" i="16"/>
  <c r="Z487" i="16" s="1"/>
  <c r="W307" i="16"/>
  <c r="Z307" i="16" s="1"/>
  <c r="W169" i="16"/>
  <c r="Z169" i="16" s="1"/>
  <c r="W461" i="16"/>
  <c r="Z461" i="16" s="1"/>
  <c r="W222" i="16"/>
  <c r="Z222" i="16" s="1"/>
  <c r="W100" i="16"/>
  <c r="Z100" i="16" s="1"/>
  <c r="W83" i="16"/>
  <c r="Z83" i="16" s="1"/>
  <c r="W389" i="16"/>
  <c r="Z389" i="16" s="1"/>
  <c r="W312" i="16"/>
  <c r="Z312" i="16" s="1"/>
  <c r="W508" i="16"/>
  <c r="Z508" i="16" s="1"/>
  <c r="W477" i="16"/>
  <c r="Z477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1" i="16"/>
  <c r="Z431" i="16" s="1"/>
  <c r="W486" i="16"/>
  <c r="Z486" i="16" s="1"/>
  <c r="W302" i="16"/>
  <c r="Z302" i="16" s="1"/>
  <c r="W124" i="16"/>
  <c r="Z124" i="16" s="1"/>
  <c r="W116" i="16"/>
  <c r="Z116" i="16" s="1"/>
  <c r="W416" i="16"/>
  <c r="Z416" i="16" s="1"/>
  <c r="W383" i="16"/>
  <c r="Z383" i="16" s="1"/>
  <c r="W339" i="16"/>
  <c r="Z339" i="16" s="1"/>
  <c r="W540" i="16"/>
  <c r="Z540" i="16" s="1"/>
  <c r="W475" i="16"/>
  <c r="Z475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3" i="16"/>
  <c r="Z483" i="16" s="1"/>
  <c r="W242" i="16"/>
  <c r="Z242" i="16" s="1"/>
  <c r="W497" i="16"/>
  <c r="Z497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6" i="16"/>
  <c r="Z406" i="16" s="1"/>
  <c r="W413" i="16"/>
  <c r="Z413" i="16" s="1"/>
  <c r="W380" i="16"/>
  <c r="Z380" i="16" s="1"/>
  <c r="W338" i="16"/>
  <c r="Z338" i="16" s="1"/>
  <c r="W536" i="16"/>
  <c r="Z536" i="16" s="1"/>
  <c r="W492" i="16"/>
  <c r="Z492" i="16" s="1"/>
  <c r="W471" i="16"/>
  <c r="Z471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5" i="16"/>
  <c r="Z495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500" i="16"/>
  <c r="T500" i="16"/>
  <c r="W500" i="16" s="1"/>
  <c r="Z500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6" i="16"/>
  <c r="T506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1" i="16"/>
  <c r="T481" i="16"/>
  <c r="W481" i="16" s="1"/>
  <c r="Z481" i="16" s="1"/>
  <c r="S107" i="16"/>
  <c r="T107" i="16"/>
  <c r="W107" i="16" s="1"/>
  <c r="Z107" i="16" s="1"/>
  <c r="S69" i="16"/>
  <c r="T69" i="16"/>
  <c r="W69" i="16" s="1"/>
  <c r="Z69" i="16" s="1"/>
  <c r="S517" i="16"/>
  <c r="T517" i="16"/>
  <c r="W517" i="16" s="1"/>
  <c r="Z517" i="16" s="1"/>
  <c r="S58" i="16"/>
  <c r="T58" i="16"/>
  <c r="S178" i="16"/>
  <c r="T178" i="16"/>
  <c r="W178" i="16" s="1"/>
  <c r="Z178" i="16" s="1"/>
  <c r="S488" i="16"/>
  <c r="T488" i="16"/>
  <c r="W488" i="16" s="1"/>
  <c r="Z488" i="16" s="1"/>
  <c r="S319" i="16"/>
  <c r="T319" i="16"/>
  <c r="W319" i="16" s="1"/>
  <c r="Z319" i="16" s="1"/>
  <c r="S377" i="16"/>
  <c r="T377" i="16"/>
  <c r="W377" i="16" s="1"/>
  <c r="Z377" i="16" s="1"/>
  <c r="S433" i="16"/>
  <c r="T433" i="16"/>
  <c r="W433" i="16" s="1"/>
  <c r="Z433" i="16" s="1"/>
  <c r="S378" i="16"/>
  <c r="T378" i="16"/>
  <c r="W378" i="16" s="1"/>
  <c r="Z378" i="16" s="1"/>
  <c r="S490" i="16"/>
  <c r="T490" i="16"/>
  <c r="W490" i="16" s="1"/>
  <c r="Z490" i="16" s="1"/>
  <c r="S468" i="16"/>
  <c r="T468" i="16"/>
  <c r="W468" i="16" s="1"/>
  <c r="Z468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90" i="16"/>
  <c r="T390" i="16"/>
  <c r="W390" i="16" s="1"/>
  <c r="Z390" i="16" s="1"/>
  <c r="S332" i="16"/>
  <c r="T332" i="16"/>
  <c r="W332" i="16" s="1"/>
  <c r="Z332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70" i="16"/>
  <c r="T370" i="16"/>
  <c r="W370" i="16" s="1"/>
  <c r="Z370" i="16" s="1"/>
  <c r="S167" i="16"/>
  <c r="T167" i="16"/>
  <c r="S187" i="16"/>
  <c r="T187" i="16"/>
  <c r="S184" i="16"/>
  <c r="T184" i="16"/>
  <c r="W184" i="16" s="1"/>
  <c r="Z184" i="16" s="1"/>
  <c r="S16" i="16"/>
  <c r="T16" i="16"/>
  <c r="S353" i="16"/>
  <c r="T353" i="16"/>
  <c r="W353" i="16" s="1"/>
  <c r="Z353" i="16" s="1"/>
  <c r="S259" i="16"/>
  <c r="T259" i="16"/>
  <c r="W259" i="16" s="1"/>
  <c r="Z259" i="16" s="1"/>
  <c r="S472" i="16"/>
  <c r="T472" i="16"/>
  <c r="S51" i="16"/>
  <c r="T51" i="16"/>
  <c r="W51" i="16" s="1"/>
  <c r="Z51" i="16" s="1"/>
  <c r="S171" i="16"/>
  <c r="T171" i="16"/>
  <c r="S489" i="16"/>
  <c r="T489" i="16"/>
  <c r="S476" i="16"/>
  <c r="T476" i="16"/>
  <c r="W476" i="16" s="1"/>
  <c r="Z476" i="16" s="1"/>
  <c r="S533" i="16"/>
  <c r="T533" i="16"/>
  <c r="W533" i="16" s="1"/>
  <c r="Z533" i="16" s="1"/>
  <c r="S310" i="16"/>
  <c r="T310" i="16"/>
  <c r="W310" i="16" s="1"/>
  <c r="Z310" i="16" s="1"/>
  <c r="S446" i="16"/>
  <c r="T446" i="16"/>
  <c r="W446" i="16" s="1"/>
  <c r="Z446" i="16" s="1"/>
  <c r="S504" i="16"/>
  <c r="T504" i="16"/>
  <c r="W504" i="16" s="1"/>
  <c r="Z504" i="16" s="1"/>
  <c r="S505" i="16"/>
  <c r="T505" i="16"/>
  <c r="W505" i="16" s="1"/>
  <c r="Z505" i="16" s="1"/>
  <c r="S448" i="16"/>
  <c r="T448" i="16"/>
  <c r="W448" i="16" s="1"/>
  <c r="Z448" i="16" s="1"/>
  <c r="S372" i="16"/>
  <c r="T372" i="16"/>
  <c r="W372" i="16" s="1"/>
  <c r="Z372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4" i="16"/>
  <c r="T494" i="16"/>
  <c r="W494" i="16" s="1"/>
  <c r="Z494" i="16" s="1"/>
  <c r="S502" i="16"/>
  <c r="T502" i="16"/>
  <c r="W502" i="16" s="1"/>
  <c r="Z502" i="16" s="1"/>
  <c r="S41" i="16"/>
  <c r="T41" i="16"/>
  <c r="W41" i="16" s="1"/>
  <c r="Z41" i="16" s="1"/>
  <c r="S501" i="16"/>
  <c r="T501" i="16"/>
  <c r="W501" i="16" s="1"/>
  <c r="Z501" i="16" s="1"/>
  <c r="S247" i="16"/>
  <c r="T247" i="16"/>
  <c r="W247" i="16" s="1"/>
  <c r="Z247" i="16" s="1"/>
  <c r="S421" i="16"/>
  <c r="T421" i="16"/>
  <c r="W421" i="16" s="1"/>
  <c r="Z421" i="16" s="1"/>
  <c r="S172" i="16"/>
  <c r="T172" i="16"/>
  <c r="S381" i="16"/>
  <c r="T381" i="16"/>
  <c r="W381" i="16" s="1"/>
  <c r="Z381" i="16" s="1"/>
  <c r="S496" i="16"/>
  <c r="T496" i="16"/>
  <c r="W496" i="16" s="1"/>
  <c r="Z496" i="16" s="1"/>
  <c r="S387" i="16"/>
  <c r="T387" i="16"/>
  <c r="W387" i="16" s="1"/>
  <c r="Z387" i="16" s="1"/>
  <c r="S538" i="16"/>
  <c r="T538" i="16"/>
  <c r="W538" i="16" s="1"/>
  <c r="Z538" i="16" s="1"/>
  <c r="S524" i="16"/>
  <c r="T524" i="16"/>
  <c r="W524" i="16" s="1"/>
  <c r="Z524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2" i="16"/>
  <c r="T462" i="16"/>
  <c r="W462" i="16" s="1"/>
  <c r="Z462" i="16" s="1"/>
  <c r="S40" i="16"/>
  <c r="T40" i="16"/>
  <c r="W40" i="16" s="1"/>
  <c r="Z40" i="16" s="1"/>
  <c r="S541" i="16"/>
  <c r="T541" i="16"/>
  <c r="W541" i="16" s="1"/>
  <c r="Z541" i="16" s="1"/>
  <c r="S432" i="16"/>
  <c r="T432" i="16"/>
  <c r="W432" i="16" s="1"/>
  <c r="Z432" i="16" s="1"/>
  <c r="S126" i="16"/>
  <c r="T126" i="16"/>
  <c r="W126" i="16" s="1"/>
  <c r="Z126" i="16" s="1"/>
  <c r="S341" i="16"/>
  <c r="T341" i="16"/>
  <c r="W341" i="16" s="1"/>
  <c r="Z341" i="16" s="1"/>
  <c r="S342" i="16"/>
  <c r="T342" i="16"/>
  <c r="W342" i="16" s="1"/>
  <c r="Z342" i="16" s="1"/>
  <c r="S401" i="16"/>
  <c r="T401" i="16"/>
  <c r="W401" i="16" s="1"/>
  <c r="Z401" i="16" s="1"/>
  <c r="S454" i="16"/>
  <c r="T454" i="16"/>
  <c r="S513" i="16"/>
  <c r="T513" i="16"/>
  <c r="S343" i="16"/>
  <c r="T343" i="16"/>
  <c r="W343" i="16" s="1"/>
  <c r="Z343" i="16" s="1"/>
  <c r="S455" i="16"/>
  <c r="T455" i="16"/>
  <c r="W455" i="16" s="1"/>
  <c r="Z455" i="16" s="1"/>
  <c r="S198" i="16"/>
  <c r="T198" i="16"/>
  <c r="W198" i="16" s="1"/>
  <c r="Z198" i="16" s="1"/>
  <c r="S257" i="16"/>
  <c r="T257" i="16"/>
  <c r="W257" i="16" s="1"/>
  <c r="Z257" i="16" s="1"/>
  <c r="S352" i="16"/>
  <c r="T352" i="16"/>
  <c r="W352" i="16" s="1"/>
  <c r="Z352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5" i="16"/>
  <c r="T325" i="16"/>
  <c r="W325" i="16" s="1"/>
  <c r="Z325" i="16" s="1"/>
  <c r="S467" i="16"/>
  <c r="T467" i="16"/>
  <c r="W467" i="16" s="1"/>
  <c r="Z467" i="16" s="1"/>
  <c r="S183" i="16"/>
  <c r="T183" i="16"/>
  <c r="W183" i="16" s="1"/>
  <c r="Z183" i="16" s="1"/>
  <c r="S399" i="16"/>
  <c r="T399" i="16"/>
  <c r="W399" i="16" s="1"/>
  <c r="Z399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4" i="16"/>
  <c r="T374" i="16"/>
  <c r="W374" i="16" s="1"/>
  <c r="Z374" i="16" s="1"/>
  <c r="S231" i="16"/>
  <c r="T231" i="16"/>
  <c r="W231" i="16" s="1"/>
  <c r="Z231" i="16" s="1"/>
  <c r="S287" i="16"/>
  <c r="T287" i="16"/>
  <c r="W287" i="16" s="1"/>
  <c r="Z287" i="16" s="1"/>
  <c r="S439" i="16"/>
  <c r="T439" i="16"/>
  <c r="W439" i="16" s="1"/>
  <c r="Z439" i="16" s="1"/>
  <c r="S118" i="16"/>
  <c r="T118" i="16"/>
  <c r="W118" i="16" s="1"/>
  <c r="Z118" i="16" s="1"/>
  <c r="S249" i="16"/>
  <c r="T249" i="16"/>
  <c r="W249" i="16" s="1"/>
  <c r="Z249" i="16" s="1"/>
  <c r="S520" i="16"/>
  <c r="T520" i="16"/>
  <c r="W520" i="16" s="1"/>
  <c r="Z520" i="16" s="1"/>
  <c r="S349" i="16"/>
  <c r="T349" i="16"/>
  <c r="W349" i="16" s="1"/>
  <c r="Z349" i="16" s="1"/>
  <c r="S388" i="16"/>
  <c r="T388" i="16"/>
  <c r="W388" i="16" s="1"/>
  <c r="Z388" i="16" s="1"/>
  <c r="S265" i="16"/>
  <c r="T265" i="16"/>
  <c r="W265" i="16" s="1"/>
  <c r="Z265" i="16" s="1"/>
  <c r="S469" i="16"/>
  <c r="T469" i="16"/>
  <c r="W469" i="16" s="1"/>
  <c r="Z469" i="16" s="1"/>
  <c r="S23" i="16"/>
  <c r="T23" i="16"/>
  <c r="W23" i="16" s="1"/>
  <c r="Z23" i="16" s="1"/>
  <c r="S154" i="16"/>
  <c r="T154" i="16"/>
  <c r="S152" i="16"/>
  <c r="T152" i="16"/>
  <c r="W152" i="16" s="1"/>
  <c r="Z152" i="16" s="1"/>
  <c r="S331" i="16"/>
  <c r="T331" i="16"/>
  <c r="W331" i="16" s="1"/>
  <c r="Z331" i="16" s="1"/>
  <c r="S274" i="16"/>
</calcChain>
</file>

<file path=xl/sharedStrings.xml><?xml version="1.0" encoding="utf-8"?>
<sst xmlns="http://schemas.openxmlformats.org/spreadsheetml/2006/main" count="8334" uniqueCount="1982">
  <si>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</si>
  <si>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</si>
  <si>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</si>
  <si>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</si>
  <si>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</si>
  <si>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</si>
  <si>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</si>
  <si>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</si>
  <si>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</si>
  <si>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</si>
  <si>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</si>
  <si>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</si>
  <si>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</si>
  <si>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</si>
  <si>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</si>
  <si>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</si>
  <si>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</si>
  <si>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</si>
  <si>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</si>
  <si>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</si>
  <si>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</si>
  <si>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</si>
  <si>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</si>
  <si>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</si>
  <si>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</si>
  <si>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</si>
  <si>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</si>
  <si>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</si>
  <si>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</si>
  <si>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</si>
  <si>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</si>
  <si>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</si>
  <si>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</si>
  <si>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</si>
  <si>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</si>
  <si>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</si>
  <si>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</si>
  <si>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</si>
  <si>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</si>
  <si>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</si>
  <si>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</si>
  <si>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</si>
  <si>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</si>
  <si>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</si>
  <si>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</si>
  <si>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</si>
  <si>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</si>
  <si>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</si>
  <si>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</si>
  <si>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</si>
  <si>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</si>
  <si>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</si>
  <si>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</si>
  <si>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</si>
  <si>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</si>
  <si>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</si>
  <si>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</si>
  <si>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</si>
  <si>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</si>
  <si>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</si>
  <si>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</si>
  <si>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</si>
  <si>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</si>
  <si>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</si>
  <si>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</si>
  <si>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</si>
  <si>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</si>
  <si>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</si>
  <si>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</si>
  <si>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</si>
  <si>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</si>
  <si>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</si>
  <si>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</si>
  <si>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</si>
  <si>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</si>
  <si>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</si>
  <si>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</si>
  <si>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</si>
  <si>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</si>
  <si>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</si>
  <si>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</si>
  <si>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</si>
  <si>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</si>
  <si>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</si>
  <si>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</si>
  <si>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</si>
  <si>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</si>
  <si>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</si>
  <si>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</si>
  <si>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</si>
  <si>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</si>
  <si>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</si>
  <si>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</si>
  <si>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</si>
  <si>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</si>
  <si>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</si>
  <si>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</si>
  <si>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</si>
  <si>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</si>
  <si>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</si>
  <si>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</si>
  <si>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</si>
  <si>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</si>
  <si>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</si>
  <si>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</si>
  <si>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</si>
  <si>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</si>
  <si>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</si>
  <si>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</si>
  <si>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</si>
  <si>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</si>
  <si>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</si>
  <si>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</si>
  <si>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</si>
  <si>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</si>
  <si>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</si>
  <si>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</si>
  <si>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</si>
  <si>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</si>
  <si>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</si>
  <si>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</si>
  <si>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</si>
  <si>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</si>
  <si>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</si>
  <si>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</si>
  <si>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</si>
  <si>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</si>
  <si>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</si>
  <si>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</si>
  <si>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</si>
  <si>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</si>
  <si>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</si>
  <si>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</si>
  <si>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</si>
  <si>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</si>
  <si>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</si>
  <si>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</si>
  <si>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</si>
  <si>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</si>
  <si>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</si>
  <si>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</si>
  <si>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</si>
  <si>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</si>
  <si>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</si>
  <si>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</si>
  <si>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</si>
  <si>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</si>
  <si>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</si>
  <si>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</si>
  <si>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</si>
  <si>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</si>
  <si>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</si>
  <si>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</si>
  <si>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</si>
  <si>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</si>
  <si>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</si>
  <si>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</si>
  <si>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</si>
  <si>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</si>
  <si>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</si>
  <si>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</si>
  <si>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</si>
  <si>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</si>
  <si>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</si>
  <si>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</si>
  <si>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</si>
  <si>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</si>
  <si>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</si>
  <si>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</si>
  <si>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</si>
  <si>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</si>
  <si>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</si>
  <si>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</si>
  <si>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</si>
  <si>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</si>
  <si>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</si>
  <si>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</si>
  <si>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</si>
  <si>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</si>
  <si>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</si>
  <si>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</si>
  <si>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</si>
  <si>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</si>
  <si>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</si>
  <si>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</si>
  <si>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</si>
  <si>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</si>
  <si>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</si>
  <si>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</si>
  <si>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</si>
  <si>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</si>
  <si>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</si>
  <si>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</si>
  <si>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</si>
  <si>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</si>
  <si>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</si>
  <si>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</si>
  <si>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</si>
  <si>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</si>
  <si>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</si>
  <si>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</si>
  <si>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</si>
  <si>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</si>
  <si>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</si>
  <si>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</si>
  <si>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</si>
  <si>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</si>
  <si>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</si>
  <si>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</si>
  <si>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</si>
  <si>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</si>
  <si>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</si>
  <si>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</si>
  <si>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</si>
  <si>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</si>
  <si>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</si>
  <si>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</si>
  <si>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</si>
  <si>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</si>
  <si>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</si>
  <si>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</si>
  <si>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</si>
  <si>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</si>
  <si>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</si>
  <si>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</si>
  <si>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</si>
  <si>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</si>
  <si>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</si>
  <si>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</si>
  <si>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</si>
  <si>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</si>
  <si>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</si>
  <si>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</si>
  <si>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</si>
  <si>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</si>
  <si>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</si>
  <si>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</si>
  <si>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</si>
  <si>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</si>
  <si>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</si>
  <si>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</si>
  <si>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</si>
  <si>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</si>
  <si>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</si>
  <si>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</si>
  <si>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</si>
  <si>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</si>
  <si>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</si>
  <si>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</si>
  <si>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</si>
  <si>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</si>
  <si>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</si>
  <si>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</si>
  <si>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</si>
  <si>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</si>
  <si>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</si>
  <si>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</si>
  <si>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</si>
  <si>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</si>
  <si>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</si>
  <si>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</si>
  <si>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</si>
  <si>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</si>
  <si>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</si>
  <si>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</si>
  <si>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</si>
  <si>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</si>
  <si>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</si>
  <si>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</si>
  <si>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</si>
  <si>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</si>
  <si>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</si>
  <si>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</si>
  <si>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</si>
  <si>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</si>
  <si>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</si>
  <si>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</si>
  <si>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</si>
  <si>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</si>
  <si>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</si>
  <si>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</si>
  <si>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</si>
  <si>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</si>
  <si>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</si>
  <si>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</si>
  <si>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</si>
  <si>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</si>
  <si>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</si>
  <si>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</si>
  <si>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</si>
  <si>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</si>
  <si>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</si>
  <si>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</si>
  <si>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</si>
  <si>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</si>
  <si>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</si>
  <si>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</si>
  <si>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</si>
  <si>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</si>
  <si>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</si>
  <si>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</si>
  <si>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</si>
  <si>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</si>
  <si>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</si>
  <si>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</si>
  <si>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</si>
  <si>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</si>
  <si>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</si>
  <si>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</si>
  <si>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</si>
  <si>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</si>
  <si>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</si>
  <si>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</si>
  <si>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</si>
  <si>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</si>
  <si>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</si>
  <si>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</si>
  <si>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</si>
  <si>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</si>
  <si>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</si>
  <si>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</si>
  <si>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</si>
  <si>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</si>
  <si>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</si>
  <si>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</si>
  <si>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</si>
  <si>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</si>
  <si>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</si>
  <si>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</si>
  <si>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</si>
  <si>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</si>
  <si>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</si>
  <si>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</si>
  <si>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</si>
  <si>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</si>
  <si>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</si>
  <si>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</si>
  <si>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</si>
  <si>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</si>
  <si>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</si>
  <si>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</si>
  <si>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</si>
  <si>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</si>
  <si>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</si>
  <si>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</si>
  <si>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</si>
  <si>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</si>
  <si>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</si>
  <si>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</si>
  <si>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</si>
  <si>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</si>
  <si>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</si>
  <si>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</si>
  <si>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</si>
  <si>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</si>
  <si>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</si>
  <si>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</si>
  <si>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</si>
  <si>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</si>
  <si>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</si>
  <si>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</si>
  <si>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</si>
  <si>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</si>
  <si>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</si>
  <si>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</si>
  <si>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</si>
  <si>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</si>
  <si>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</si>
  <si>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</si>
  <si>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</si>
  <si>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</si>
  <si>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</si>
  <si>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</si>
  <si>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</si>
  <si>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</si>
  <si>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</si>
  <si>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</si>
  <si>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</si>
  <si>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</si>
  <si>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</si>
  <si>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</si>
  <si>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</si>
  <si>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</si>
  <si>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</si>
  <si>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</si>
  <si>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</si>
  <si>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</si>
  <si>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</si>
  <si>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</si>
  <si>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</si>
  <si>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</si>
  <si>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</si>
  <si>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</si>
  <si>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</si>
  <si>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</si>
  <si>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</si>
  <si>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</si>
  <si>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</si>
  <si>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</si>
  <si>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</si>
  <si>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</si>
  <si>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</si>
  <si>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</si>
  <si>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</si>
  <si>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</si>
  <si>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</si>
  <si>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</si>
  <si>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</si>
  <si>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</si>
  <si>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</si>
  <si>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</si>
  <si>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</si>
  <si>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</si>
  <si>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</si>
  <si>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</si>
  <si>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</si>
  <si>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</si>
  <si>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</si>
  <si>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</si>
  <si>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</si>
  <si>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</si>
  <si>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</si>
  <si>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</si>
  <si>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</si>
  <si>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</si>
  <si>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</si>
  <si>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</si>
  <si>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</si>
  <si>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</si>
  <si>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</si>
  <si>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</si>
  <si>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</si>
  <si>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</si>
  <si>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</si>
  <si>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</si>
  <si>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</si>
  <si>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</si>
  <si>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</si>
  <si>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</si>
  <si>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</si>
  <si>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</si>
  <si>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</si>
  <si>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</si>
  <si>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</si>
  <si>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</si>
  <si>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</si>
  <si>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</si>
  <si>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</si>
  <si>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</si>
  <si>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</si>
  <si>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</si>
  <si>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</si>
  <si>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</si>
  <si>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</si>
  <si>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</si>
  <si>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</si>
  <si>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</si>
  <si>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</si>
  <si>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</si>
  <si>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</si>
  <si>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</si>
  <si>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</si>
  <si>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</si>
  <si>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</si>
  <si>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</si>
  <si>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</si>
  <si>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</si>
  <si>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</si>
  <si>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</si>
  <si>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</si>
  <si>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</si>
  <si>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</si>
  <si>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</si>
  <si>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</si>
  <si>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</si>
  <si>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</si>
  <si>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</si>
  <si>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</si>
  <si>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</si>
  <si>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</si>
  <si>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</si>
  <si>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</si>
  <si>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</si>
  <si>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</si>
  <si>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</si>
  <si>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</si>
  <si>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</si>
  <si>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</si>
  <si>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</si>
  <si>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</si>
  <si>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</si>
  <si>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</si>
  <si>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</si>
  <si>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</si>
  <si>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</si>
  <si>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</si>
  <si>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</si>
  <si>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</si>
  <si>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</si>
  <si>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</si>
  <si>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</si>
  <si>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</si>
  <si>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</si>
  <si>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</si>
  <si>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</si>
  <si>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</si>
  <si>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</si>
  <si>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</si>
  <si>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</si>
  <si>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</si>
  <si>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</si>
  <si>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</si>
  <si>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</si>
  <si>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</si>
  <si>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</si>
  <si>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</si>
  <si>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</si>
  <si>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</si>
  <si>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</si>
  <si>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</si>
  <si>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</si>
  <si>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</si>
  <si>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</si>
  <si>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</si>
  <si>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</si>
  <si>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</si>
  <si>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</si>
  <si>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</si>
  <si>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</si>
  <si>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</si>
  <si>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</si>
  <si>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</si>
  <si>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</si>
  <si>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</si>
  <si>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</si>
  <si>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</si>
  <si>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</si>
  <si>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</si>
  <si>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</si>
  <si>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</si>
  <si>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</si>
  <si>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</si>
  <si>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</si>
  <si>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</si>
  <si>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</si>
  <si>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</si>
  <si>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</si>
  <si>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</si>
  <si>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</si>
  <si>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</si>
  <si>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</si>
  <si>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</si>
  <si>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</si>
  <si>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</si>
  <si>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</si>
  <si>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</si>
  <si>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</si>
  <si>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</si>
  <si>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</si>
  <si>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</si>
  <si>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</si>
  <si>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</si>
  <si>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</si>
  <si>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</si>
  <si>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</si>
  <si>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</si>
  <si>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</si>
  <si>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</si>
  <si>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</si>
  <si>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</si>
  <si>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</si>
  <si>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</si>
  <si>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</si>
  <si>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</si>
  <si>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</si>
  <si>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</si>
  <si>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</si>
  <si>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</si>
  <si>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</si>
  <si>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</si>
  <si>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</si>
  <si>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</si>
  <si>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</si>
  <si>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</si>
  <si>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</si>
  <si>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</si>
  <si>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</si>
  <si>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</si>
  <si>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</si>
  <si>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</si>
  <si>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</si>
  <si>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</si>
  <si>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</si>
  <si>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</si>
  <si>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</si>
  <si>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</si>
  <si>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</si>
  <si>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</si>
  <si>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</si>
  <si>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</si>
  <si>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</si>
  <si>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</si>
  <si>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</si>
  <si>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</si>
  <si>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</si>
  <si>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</si>
  <si>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</si>
  <si>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</si>
  <si>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</si>
  <si>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</si>
  <si>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</si>
  <si>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</si>
  <si>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</si>
  <si>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</si>
  <si>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</si>
  <si>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</si>
  <si>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</si>
  <si>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</si>
  <si>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</si>
  <si>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</si>
  <si>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</si>
  <si>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</si>
  <si>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</si>
  <si>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</si>
  <si>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</si>
  <si>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</si>
  <si>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</si>
  <si>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</si>
  <si>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</si>
  <si>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</si>
  <si>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</si>
  <si>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</si>
  <si>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</si>
  <si>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</si>
  <si>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</si>
  <si>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</si>
  <si>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</si>
  <si>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</si>
  <si>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</si>
  <si>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</si>
  <si>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</si>
  <si>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</si>
  <si>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</si>
  <si>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</si>
  <si>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</si>
  <si>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</si>
  <si>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</si>
  <si>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</si>
  <si>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</si>
  <si>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</si>
  <si>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</si>
  <si>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</si>
  <si>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</si>
  <si>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</si>
  <si>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</si>
  <si>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</si>
  <si>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</si>
  <si>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</si>
  <si>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</si>
  <si>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</si>
  <si>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</si>
  <si>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</si>
  <si>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</si>
  <si>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</si>
  <si>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</si>
  <si>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</si>
  <si>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</si>
  <si>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</si>
  <si>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</si>
  <si>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</si>
  <si>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</si>
  <si>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</si>
  <si>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</si>
  <si>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</si>
  <si>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</si>
  <si>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</si>
  <si>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</si>
  <si>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</si>
  <si>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</si>
  <si>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</si>
  <si>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</si>
  <si>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</si>
  <si>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</si>
  <si>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</si>
  <si>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</si>
  <si>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</si>
  <si>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</si>
  <si>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</si>
  <si>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</si>
  <si>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</si>
  <si>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</si>
  <si>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</si>
  <si>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</si>
  <si>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</si>
  <si>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</si>
  <si>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</si>
  <si>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</si>
  <si>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</si>
  <si>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</si>
  <si>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</si>
  <si>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</si>
  <si>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</si>
  <si>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</si>
  <si>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</si>
  <si>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</si>
  <si>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</si>
  <si>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</si>
  <si>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</si>
  <si>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</si>
  <si>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</si>
  <si>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</si>
  <si>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</si>
  <si>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</si>
  <si>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</si>
  <si>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</si>
  <si>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</si>
  <si>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</si>
  <si>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</si>
  <si>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</si>
  <si>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</si>
  <si>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</si>
  <si>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</si>
  <si>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</si>
  <si>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</si>
  <si>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</si>
  <si>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</si>
  <si>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</si>
  <si>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</si>
  <si>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</si>
  <si>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</si>
  <si>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</si>
  <si>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</si>
  <si>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</si>
  <si>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</si>
  <si>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</si>
  <si>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</si>
  <si>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</si>
  <si>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</si>
  <si>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</si>
  <si>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</si>
  <si>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</si>
  <si>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</si>
  <si>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</si>
  <si>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</si>
  <si>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</si>
  <si>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</si>
  <si>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</si>
  <si>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</si>
  <si>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</si>
  <si>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</si>
  <si>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</si>
  <si>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</si>
  <si>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</si>
  <si>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</si>
  <si>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</si>
  <si>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</si>
  <si>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</si>
  <si>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</si>
  <si>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</si>
  <si>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</si>
  <si>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</si>
  <si>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</si>
  <si>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</si>
  <si>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</si>
  <si>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</si>
  <si>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</si>
  <si>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</si>
  <si>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</si>
  <si>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</si>
  <si>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</si>
  <si>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</si>
  <si>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</si>
  <si>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</si>
  <si>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</si>
  <si>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</si>
  <si>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</si>
  <si>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</si>
  <si>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</si>
  <si>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</si>
  <si>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</si>
  <si>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</si>
  <si>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</si>
  <si>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</si>
  <si>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</si>
  <si>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</si>
  <si>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</si>
  <si>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</si>
  <si>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</si>
  <si>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</si>
  <si>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</si>
  <si>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</si>
  <si>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</si>
  <si>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</si>
  <si>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</si>
  <si>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</si>
  <si>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</si>
  <si>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</si>
  <si>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</si>
  <si>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</si>
  <si>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</si>
  <si>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</si>
  <si>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</si>
  <si>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</si>
  <si>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</si>
  <si>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</si>
  <si>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</si>
  <si>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</si>
  <si>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</si>
  <si>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</si>
  <si>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</si>
  <si>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</si>
  <si>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</si>
  <si>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</si>
  <si>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</si>
  <si>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</si>
  <si>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</si>
  <si>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</si>
  <si>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</si>
  <si>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</si>
  <si>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</si>
  <si>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</si>
  <si>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</si>
  <si>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</si>
  <si>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</si>
  <si>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</si>
  <si>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</si>
  <si>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</si>
  <si>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</si>
  <si>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</si>
  <si>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</si>
  <si>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</si>
  <si>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</si>
  <si>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</si>
  <si>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</si>
  <si>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</si>
  <si>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</si>
  <si>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</si>
  <si>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</si>
  <si>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</si>
  <si>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</si>
  <si>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</si>
  <si>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</si>
  <si>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</si>
  <si>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</si>
  <si>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</si>
  <si>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</si>
  <si>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</si>
  <si>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</si>
  <si>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</si>
  <si>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</si>
  <si>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</si>
  <si>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</si>
  <si>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</si>
  <si>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</si>
  <si>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</si>
  <si>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</si>
  <si>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</si>
  <si>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</si>
  <si>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</si>
  <si>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</si>
  <si>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</si>
  <si>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</si>
  <si>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</si>
  <si>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</si>
  <si>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</si>
  <si>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</si>
  <si>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</si>
  <si>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</si>
  <si>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</si>
  <si>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</si>
  <si>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</si>
  <si>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</si>
  <si>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</si>
  <si>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</si>
  <si>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</si>
  <si>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</si>
  <si>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</si>
  <si>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</si>
  <si>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</si>
  <si>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</si>
  <si>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</si>
  <si>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</si>
  <si>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</si>
  <si>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</si>
  <si>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</si>
  <si>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</si>
  <si>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</si>
  <si>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</si>
  <si>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</si>
  <si>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</si>
  <si>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</si>
  <si>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</si>
  <si>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</si>
  <si>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</si>
  <si>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</si>
  <si>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</si>
  <si>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</si>
  <si>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</si>
  <si>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</si>
  <si>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</si>
  <si>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</si>
  <si>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</si>
  <si>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</si>
  <si>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</si>
  <si>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</si>
  <si>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</si>
  <si>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</si>
  <si>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</si>
  <si>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</si>
  <si>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</si>
  <si>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</si>
  <si>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</si>
  <si>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</si>
  <si>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</si>
  <si>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</si>
  <si>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</si>
  <si>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</si>
  <si>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</si>
  <si>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</si>
  <si>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</si>
  <si>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</si>
  <si>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</si>
  <si>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</si>
  <si>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</si>
  <si>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</si>
  <si>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</si>
  <si>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</si>
  <si>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</si>
  <si>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</si>
  <si>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</si>
  <si>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</si>
  <si>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</si>
  <si>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</si>
  <si>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</si>
  <si>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</si>
  <si>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</si>
  <si>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</si>
  <si>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</si>
  <si>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</si>
  <si>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</si>
  <si>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</si>
  <si>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</si>
  <si>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</si>
  <si>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</si>
  <si>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</si>
  <si>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</si>
  <si>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</si>
  <si>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</si>
  <si>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</si>
  <si>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</si>
  <si>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</si>
  <si>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</si>
  <si>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</si>
  <si>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</si>
  <si>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</si>
  <si>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</si>
  <si>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</si>
  <si>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</si>
  <si>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</si>
  <si>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</si>
  <si>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</si>
  <si>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</si>
  <si>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</si>
  <si>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</si>
  <si>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</si>
  <si>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</si>
  <si>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</si>
  <si>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</si>
  <si>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</si>
  <si>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</si>
  <si>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</si>
  <si>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</si>
  <si>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</si>
  <si>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</si>
  <si>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</si>
  <si>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</si>
  <si>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</si>
  <si>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</si>
  <si>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</si>
  <si>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</si>
  <si>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</si>
  <si>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</si>
  <si>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</si>
  <si>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</si>
  <si>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</si>
  <si>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</si>
  <si>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</si>
  <si>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</si>
  <si>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</si>
  <si>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</si>
  <si>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</si>
  <si>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</si>
  <si>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</si>
  <si>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</si>
  <si>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</si>
  <si>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</si>
  <si>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</si>
  <si>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</si>
  <si>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</si>
  <si>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</si>
  <si>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</si>
  <si>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</si>
  <si>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</si>
  <si>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</si>
  <si>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</si>
  <si>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</si>
  <si>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</si>
  <si>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</si>
  <si>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</si>
  <si>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</si>
  <si>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</si>
  <si>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</si>
  <si>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</si>
  <si>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</si>
  <si>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</si>
  <si>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</si>
  <si>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</si>
  <si>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</si>
  <si>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</si>
  <si>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</si>
  <si>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</si>
  <si>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</si>
  <si>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</si>
  <si>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</si>
  <si>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</si>
  <si>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</si>
  <si>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</si>
  <si>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</si>
  <si>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</si>
  <si>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</si>
  <si>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</si>
  <si>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</si>
  <si>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</si>
  <si>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</si>
  <si>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</si>
  <si>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</si>
  <si>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</si>
  <si>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</si>
  <si>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</si>
  <si>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</si>
  <si>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</si>
  <si>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</si>
  <si>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</si>
  <si>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</si>
  <si>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</si>
  <si>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</si>
  <si>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</si>
  <si>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</si>
  <si>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</si>
  <si>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</si>
  <si>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</si>
  <si>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</si>
  <si>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</si>
  <si>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</si>
  <si>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</si>
  <si>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</si>
  <si>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</si>
  <si>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</si>
  <si>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</si>
  <si>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</si>
  <si>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</si>
  <si>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</si>
  <si>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</si>
  <si>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</si>
  <si>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</si>
  <si>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</si>
  <si>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</si>
  <si>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</si>
  <si>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</si>
  <si>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</si>
  <si>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</si>
  <si>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</si>
  <si>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</si>
  <si>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</si>
  <si>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</si>
  <si>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</si>
  <si>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</si>
  <si>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</si>
  <si>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</si>
  <si>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</si>
  <si>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</si>
  <si>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</si>
  <si>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</si>
  <si>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</si>
  <si>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</si>
  <si>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</si>
  <si>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</si>
  <si>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</si>
  <si>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</si>
  <si>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</si>
  <si>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</si>
  <si>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</si>
  <si>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</si>
  <si>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</si>
  <si>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</si>
  <si>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</si>
  <si>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</si>
  <si>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</si>
  <si>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</si>
  <si>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</si>
  <si>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</si>
  <si>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</si>
  <si>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</si>
  <si>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</si>
  <si>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</si>
  <si>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</si>
  <si>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</si>
  <si>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</si>
  <si>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</si>
  <si>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</si>
  <si>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</si>
  <si>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</si>
  <si>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</si>
  <si>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</si>
  <si>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</si>
  <si>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</si>
  <si>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</si>
  <si>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</si>
  <si>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</si>
  <si>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</si>
  <si>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</si>
  <si>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</si>
  <si>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</si>
  <si>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</si>
  <si>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</si>
  <si>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</si>
  <si>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</si>
  <si>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</si>
  <si>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</si>
  <si>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</si>
  <si>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</si>
  <si>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</si>
  <si>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</si>
  <si>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</si>
  <si>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</si>
  <si>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</si>
  <si>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</si>
  <si>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</si>
  <si>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</si>
  <si>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</si>
  <si>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</si>
  <si>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</si>
  <si>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</si>
  <si>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</si>
  <si>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</si>
  <si>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</si>
  <si>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</si>
  <si>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</si>
  <si>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</si>
  <si>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</si>
  <si>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</si>
  <si>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</si>
  <si>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</si>
  <si>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</si>
  <si>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</si>
  <si>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</si>
  <si>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</si>
  <si>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</si>
  <si>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</si>
  <si>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</si>
  <si>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</si>
  <si>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</si>
  <si>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</si>
  <si>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</si>
  <si>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</si>
  <si>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</si>
  <si>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</si>
  <si>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</si>
  <si>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</si>
  <si>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</si>
  <si>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</si>
  <si>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</si>
  <si>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</si>
  <si>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</si>
  <si>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</si>
  <si>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</si>
  <si>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</si>
  <si>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</si>
  <si>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</si>
  <si>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</si>
  <si>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</si>
  <si>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</si>
  <si>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</si>
  <si>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</si>
  <si>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</si>
  <si>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</si>
  <si>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</si>
  <si>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</si>
  <si>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</si>
  <si>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</si>
  <si>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</si>
  <si>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</si>
  <si>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</si>
  <si>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</si>
  <si>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</si>
  <si>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</si>
  <si>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</si>
  <si>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</si>
  <si>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</si>
  <si>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</si>
  <si>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</si>
  <si>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</si>
  <si>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</si>
  <si>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</si>
  <si>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</si>
  <si>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</si>
  <si>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</si>
  <si>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</si>
  <si>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</si>
  <si>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</si>
  <si>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</si>
  <si>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</si>
  <si>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</si>
  <si>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</si>
  <si>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</si>
  <si>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</si>
  <si>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</si>
  <si>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</si>
  <si>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</si>
  <si>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</si>
  <si>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</si>
  <si>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</si>
  <si>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</si>
  <si>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</si>
  <si>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</si>
  <si>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</si>
  <si>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</si>
  <si>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</si>
  <si>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</si>
  <si>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</si>
  <si>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</si>
  <si>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</si>
  <si>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</si>
  <si>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</si>
  <si>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</si>
  <si>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</si>
  <si>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</si>
  <si>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</si>
  <si>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</si>
  <si>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</si>
  <si>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</si>
  <si>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</si>
  <si>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</si>
  <si>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</si>
  <si>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</si>
  <si>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</si>
  <si>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</si>
  <si>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</si>
  <si>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</si>
  <si>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</si>
  <si>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</si>
  <si>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</si>
  <si>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</si>
  <si>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</si>
  <si>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</si>
  <si>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</si>
  <si>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</si>
  <si>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</si>
  <si>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</si>
  <si>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</si>
  <si>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</si>
  <si>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</si>
  <si>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</si>
  <si>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</si>
  <si>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</si>
  <si>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</si>
  <si>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</si>
  <si>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</si>
  <si>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</si>
  <si>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</si>
  <si>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</si>
  <si>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</si>
  <si>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</si>
  <si>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</si>
  <si>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</si>
  <si>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</si>
  <si>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</si>
  <si>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</si>
  <si>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</si>
  <si>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</si>
  <si>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</si>
  <si>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</si>
  <si>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</si>
  <si>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</si>
  <si>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</si>
  <si>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</si>
  <si>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</si>
  <si>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</si>
  <si>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</si>
  <si>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</si>
  <si>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</si>
  <si>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</si>
  <si>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</si>
  <si>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</si>
  <si>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</si>
  <si>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</si>
  <si>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</si>
  <si>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</si>
  <si>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</si>
  <si>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</si>
  <si>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</si>
  <si>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</si>
  <si>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</si>
  <si>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</si>
  <si>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</si>
  <si>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</si>
  <si>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</si>
  <si>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</si>
  <si>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</si>
  <si>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</si>
  <si>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</si>
  <si>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</si>
  <si>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</si>
  <si>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</si>
  <si>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</si>
  <si>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</si>
  <si>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</si>
  <si>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</si>
  <si>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</si>
  <si>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</si>
  <si>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</si>
  <si>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</si>
  <si>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</si>
  <si>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</si>
  <si>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</si>
  <si>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</si>
  <si>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</si>
  <si>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</si>
  <si>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</si>
  <si>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</si>
  <si>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</si>
  <si>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</si>
  <si>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</si>
  <si>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</si>
  <si>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</si>
  <si>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</si>
  <si>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</si>
  <si>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</si>
  <si>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</si>
  <si>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</si>
  <si>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</si>
  <si>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</si>
  <si>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</si>
  <si>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</si>
  <si>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</si>
  <si>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</si>
  <si>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</si>
  <si>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</si>
  <si>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</si>
  <si>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</si>
  <si>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</si>
  <si>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</si>
  <si>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</si>
  <si>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</si>
  <si>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</si>
  <si>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</si>
  <si>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</si>
  <si>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</si>
  <si>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</si>
  <si>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</si>
  <si>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</si>
  <si>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</si>
  <si>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</si>
  <si>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</si>
  <si>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</si>
  <si>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</si>
  <si>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</si>
  <si>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</si>
  <si>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</si>
  <si>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</si>
  <si>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</si>
  <si>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</si>
  <si>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</si>
  <si>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</si>
  <si>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</si>
  <si>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</si>
  <si>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</si>
  <si>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</si>
  <si>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</si>
  <si>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</si>
  <si>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</si>
  <si>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</si>
  <si>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</si>
  <si>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</si>
  <si>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</si>
  <si>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</si>
  <si>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</si>
  <si>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</si>
  <si>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</si>
  <si>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</si>
  <si>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</si>
  <si>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</si>
  <si>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</si>
  <si>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</si>
  <si>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</si>
  <si>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</si>
  <si>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</si>
  <si>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</si>
  <si>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</si>
  <si>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</si>
  <si>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</si>
  <si>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</si>
  <si>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</si>
  <si>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</si>
  <si>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</si>
  <si>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</si>
  <si>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</si>
  <si>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</si>
  <si>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</si>
  <si>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</si>
  <si>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</si>
  <si>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</si>
  <si>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</si>
  <si>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</si>
  <si>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</si>
  <si>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</si>
  <si>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</si>
  <si>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</si>
  <si>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</si>
  <si>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</si>
  <si>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</si>
  <si>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</si>
  <si>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</si>
  <si>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</si>
  <si>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</si>
  <si>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</si>
  <si>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</si>
  <si>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</si>
  <si>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</si>
  <si>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</si>
  <si>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</si>
  <si>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</si>
  <si>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</si>
  <si>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</si>
  <si>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</si>
  <si>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</si>
  <si>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</si>
  <si>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</si>
  <si>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</si>
  <si>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</si>
  <si>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</si>
  <si>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</si>
  <si>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</si>
  <si>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</si>
  <si>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</si>
  <si>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</si>
  <si>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</si>
  <si>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</si>
  <si>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</si>
  <si>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</si>
  <si>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</si>
  <si>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</si>
  <si>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</si>
  <si>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</si>
  <si>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</si>
  <si>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</si>
  <si>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</si>
  <si>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</si>
  <si>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</si>
  <si>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</si>
  <si>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</si>
  <si>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</si>
  <si>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</si>
  <si>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</si>
  <si>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</si>
  <si>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</si>
  <si>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</si>
  <si>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</si>
  <si>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</si>
  <si>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</si>
  <si>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</si>
  <si>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</si>
  <si>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</si>
  <si>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</si>
  <si>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</si>
  <si>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</si>
  <si>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</si>
  <si>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</si>
  <si>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</si>
  <si>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</si>
  <si>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</si>
  <si>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</si>
  <si>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</si>
  <si>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</si>
  <si>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</si>
  <si>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</si>
  <si>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</si>
  <si>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</si>
  <si>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</si>
  <si>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</si>
  <si>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</si>
  <si>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</si>
  <si>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</si>
  <si>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</si>
  <si>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</si>
  <si>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</si>
  <si>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</si>
  <si>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</si>
  <si>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</si>
  <si>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</si>
  <si>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</si>
  <si>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</si>
  <si>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</si>
  <si>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</si>
  <si>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</si>
  <si>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</si>
  <si>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</si>
  <si>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</si>
  <si>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</si>
  <si>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</si>
  <si>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</si>
  <si>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</si>
  <si>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</si>
  <si>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</si>
  <si>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</si>
  <si>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</si>
  <si>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</si>
  <si>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</si>
  <si>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</si>
  <si>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</si>
  <si>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</si>
  <si>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</si>
  <si>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</si>
  <si>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</si>
  <si>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</si>
  <si>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</si>
  <si>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</si>
  <si>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</si>
  <si>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</si>
  <si>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</si>
  <si>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</si>
  <si>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</si>
  <si>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</si>
  <si>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</si>
  <si>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</si>
  <si>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</si>
  <si>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</si>
  <si>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</si>
  <si>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</si>
  <si>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</si>
  <si>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</si>
  <si>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</si>
  <si>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</si>
  <si>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</si>
  <si>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</si>
  <si>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</si>
  <si>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</si>
  <si>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</si>
  <si>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</si>
  <si>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</si>
  <si>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</si>
  <si>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</si>
  <si>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</si>
  <si>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</si>
  <si>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</si>
  <si>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</si>
  <si>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</si>
  <si>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</si>
  <si>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</si>
  <si>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</si>
  <si>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</si>
  <si>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</si>
  <si>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</si>
  <si>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</si>
  <si>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</si>
  <si>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</si>
  <si>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</si>
  <si>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</si>
  <si>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</si>
  <si>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</si>
  <si>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</si>
  <si>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</si>
  <si>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</si>
  <si>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</si>
  <si>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</si>
  <si>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</si>
  <si>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</si>
  <si>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</si>
  <si>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</si>
  <si>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</si>
  <si>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</si>
  <si>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</si>
  <si>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</si>
  <si>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</si>
  <si>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</si>
  <si>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</si>
  <si>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</si>
  <si>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</si>
  <si>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</si>
  <si>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</si>
  <si>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</si>
  <si>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</si>
  <si>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</si>
  <si>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</si>
  <si>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</si>
  <si>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</si>
  <si>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</si>
  <si>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</si>
  <si>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</si>
  <si>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</si>
  <si>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</si>
  <si>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</si>
  <si>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</si>
  <si>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</si>
  <si>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</si>
  <si>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</si>
  <si>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</si>
  <si>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</si>
  <si>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</si>
  <si>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</si>
  <si>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</si>
  <si>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</si>
  <si>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</si>
  <si>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</si>
  <si>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</si>
  <si>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</si>
  <si>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</si>
  <si>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</si>
  <si>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</si>
  <si>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</si>
  <si>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</si>
  <si>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</si>
  <si>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</si>
  <si>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</si>
  <si>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</si>
  <si>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</si>
  <si>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</si>
  <si>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</si>
  <si>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</si>
  <si>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</si>
  <si>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</si>
  <si>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</si>
  <si>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</si>
  <si>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</si>
  <si>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</si>
  <si>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</si>
  <si>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</si>
  <si>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</si>
  <si>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</si>
  <si>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</si>
  <si>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</si>
  <si>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</si>
  <si>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</si>
  <si>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</si>
  <si>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</si>
  <si>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</si>
  <si>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</si>
  <si>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</si>
  <si>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</si>
  <si>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</si>
  <si>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</si>
  <si>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</si>
  <si>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</si>
  <si>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</si>
  <si>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</si>
  <si>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</si>
  <si>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</si>
  <si>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</si>
  <si>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</si>
  <si>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</si>
  <si>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</si>
  <si>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</si>
  <si>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</si>
  <si>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</si>
  <si>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</si>
  <si>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</si>
  <si>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</si>
  <si>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</si>
  <si>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</si>
  <si>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</si>
  <si>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</si>
  <si>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</si>
  <si>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</si>
  <si>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</si>
  <si>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</si>
  <si>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</si>
  <si>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</si>
  <si>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</si>
  <si>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</si>
  <si>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</si>
  <si>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</si>
  <si>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</si>
  <si>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</si>
  <si>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</si>
  <si>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</si>
  <si>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</si>
  <si>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</si>
  <si>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</si>
  <si>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</si>
  <si>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</si>
  <si>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</si>
  <si>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</si>
  <si>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</si>
  <si>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</si>
  <si>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</si>
  <si>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</si>
  <si>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</si>
  <si>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</si>
  <si>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</si>
  <si>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</si>
  <si>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</si>
  <si>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</si>
  <si>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</si>
  <si>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</si>
  <si>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</si>
  <si>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</si>
  <si>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</si>
  <si>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</si>
  <si>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</si>
  <si>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</si>
  <si>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</si>
  <si>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</si>
  <si>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</si>
  <si>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</si>
  <si>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</si>
  <si>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</si>
  <si>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</si>
  <si>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</si>
  <si>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</si>
  <si>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</si>
  <si>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</si>
  <si>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</si>
  <si>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</si>
  <si>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</si>
  <si>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</si>
  <si>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</si>
  <si>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</si>
  <si>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</si>
  <si>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</si>
  <si>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</si>
  <si>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</si>
  <si>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</si>
  <si>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</si>
  <si>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</si>
  <si>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</si>
  <si>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</si>
  <si>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</si>
  <si>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</si>
  <si>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</si>
  <si>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</si>
  <si>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</si>
  <si>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</si>
  <si>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</si>
  <si>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</si>
  <si>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</si>
  <si>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</si>
  <si>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</si>
  <si>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</si>
  <si>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</si>
  <si>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</si>
  <si>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</si>
  <si>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</si>
  <si>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</si>
  <si>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</si>
  <si>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</si>
  <si>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</si>
  <si>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</si>
  <si>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</si>
  <si>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</si>
  <si>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</si>
  <si>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</si>
  <si>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</si>
  <si>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</si>
  <si>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</si>
  <si>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</si>
  <si>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</si>
  <si>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</si>
  <si>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</si>
  <si>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</si>
  <si>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</si>
  <si>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</si>
  <si>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</si>
  <si>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</si>
  <si>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</si>
  <si>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</si>
  <si>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</si>
  <si>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</si>
  <si>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</si>
  <si>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</si>
  <si>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</si>
  <si>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</si>
  <si>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</si>
  <si>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</si>
  <si>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</si>
  <si>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</si>
  <si>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</si>
  <si>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</si>
  <si>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</si>
  <si>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</si>
  <si>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</si>
  <si>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</si>
  <si>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</si>
  <si>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</si>
  <si>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</si>
  <si>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</si>
  <si>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</si>
  <si>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</si>
  <si>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</si>
  <si>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</si>
  <si>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</si>
  <si>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</si>
  <si>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</si>
  <si>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</si>
  <si>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</si>
  <si>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</si>
  <si>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</si>
  <si>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</si>
  <si>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</si>
  <si>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</si>
  <si>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</si>
  <si>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</si>
  <si>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</si>
  <si>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</si>
  <si>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</si>
  <si>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</si>
  <si>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</si>
  <si>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</si>
  <si>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</si>
  <si>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</si>
  <si>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</si>
  <si>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</si>
  <si>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</si>
  <si>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</si>
  <si>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</si>
  <si>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</si>
  <si>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</si>
  <si>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</si>
  <si>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</si>
  <si>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</si>
  <si>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</si>
  <si>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</si>
  <si>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</si>
  <si>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</si>
  <si>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</si>
  <si>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</si>
  <si>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</si>
  <si>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</si>
  <si>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</si>
  <si>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</si>
  <si>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</si>
  <si>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</si>
  <si>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</si>
  <si>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</si>
  <si>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SPWI217 (Agannazar's Scorcher) / SPWI404 (Ice Storm)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</si>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</sst>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152" activePane="bottomLeft" state="frozen"/>
      <selection pane="bottomLeft" activeCell="E174" sqref="E17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1848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1849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1850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1843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1845</v>
      </c>
      <c r="F19" s="9" t="s">
        <v>1846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1847</v>
      </c>
      <c r="F21" s="9" t="s">
        <v>1846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1851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1844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1852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1853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1854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1855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1856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1857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1858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1859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1860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1861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1862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1863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1864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1865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1866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1867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1868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1869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1870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1871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1872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1873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1874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1875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1876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1877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1878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1879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1880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1881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1882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1883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1884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1885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1886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1887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1888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1889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1890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1891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1892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1893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1894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1895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1896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1897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1898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1899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1900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1901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1902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1903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1904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1905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1906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1907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1908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1909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1910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1911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1912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1913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1914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1915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1916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1917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1918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1919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1920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1921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1922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1923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1924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1925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1926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1927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1928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V541"/>
  <sheetViews>
    <sheetView tabSelected="1" zoomScale="80" zoomScaleNormal="80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A2" sqref="A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4.90625" style="9" bestFit="1" customWidth="1"/>
    <col min="26" max="26" width="18.08984375" style="9" bestFit="1" customWidth="1"/>
    <col min="27" max="27" width="8.7265625" style="9"/>
    <col min="28" max="35" width="10.90625" style="9" bestFit="1" customWidth="1"/>
    <col min="36" max="36" width="11" style="9" bestFit="1" customWidth="1"/>
    <col min="37" max="38" width="10.90625" style="9" bestFit="1" customWidth="1"/>
    <col min="39" max="39" width="11" style="9" bestFit="1" customWidth="1"/>
    <col min="40" max="40" width="10.90625" style="9" bestFit="1" customWidth="1"/>
    <col min="41" max="41" width="11.54296875" style="9" bestFit="1" customWidth="1"/>
    <col min="42" max="42" width="12.6328125" style="9" customWidth="1"/>
    <col min="43" max="44" width="10.81640625" style="9" bestFit="1" customWidth="1"/>
    <col min="45" max="46" width="12.6328125" style="9" bestFit="1" customWidth="1"/>
    <col min="47" max="48" width="14.453125" style="9" bestFit="1" customWidth="1"/>
    <col min="49" max="16384" width="8.7265625" style="9"/>
  </cols>
  <sheetData>
    <row r="1" spans="1:48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1929</v>
      </c>
      <c r="T1" s="11" t="s">
        <v>1930</v>
      </c>
      <c r="U1" s="11" t="s">
        <v>1932</v>
      </c>
      <c r="V1" s="11" t="s">
        <v>1931</v>
      </c>
      <c r="W1" s="11" t="s">
        <v>1933</v>
      </c>
      <c r="X1" s="11" t="s">
        <v>1936</v>
      </c>
      <c r="Y1" s="11" t="s">
        <v>1944</v>
      </c>
      <c r="Z1" s="11" t="s">
        <v>1945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1975</v>
      </c>
      <c r="AQ1" s="55" t="s">
        <v>1978</v>
      </c>
      <c r="AR1" s="55" t="s">
        <v>1979</v>
      </c>
      <c r="AS1" s="55" t="s">
        <v>1976</v>
      </c>
      <c r="AT1" s="55" t="s">
        <v>1977</v>
      </c>
      <c r="AU1" s="55" t="s">
        <v>1980</v>
      </c>
      <c r="AV1" s="55" t="s">
        <v>1981</v>
      </c>
    </row>
    <row r="2" spans="1:48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</row>
    <row r="3" spans="1:48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</row>
    <row r="4" spans="1:48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</row>
    <row r="5" spans="1:48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</row>
    <row r="6" spans="1:48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</row>
    <row r="7" spans="1:48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</row>
    <row r="8" spans="1:48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</row>
    <row r="9" spans="1:48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</row>
    <row r="10" spans="1:48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</row>
    <row r="11" spans="1:48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</row>
    <row r="12" spans="1:48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1934</v>
      </c>
      <c r="Z12" s="9" t="str">
        <f>IF(ISBLANK(X12), W12, X12)</f>
        <v>IWAND03</v>
      </c>
    </row>
    <row r="13" spans="1:48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</row>
    <row r="14" spans="1:48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</row>
    <row r="15" spans="1:48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</row>
    <row r="16" spans="1:48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1942</v>
      </c>
      <c r="Z16" s="9" t="str">
        <f>IF(ISBLANK(X16), W16, X16)</f>
        <v>IWAND08</v>
      </c>
    </row>
    <row r="17" spans="1:26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</row>
    <row r="18" spans="1:26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</row>
    <row r="19" spans="1:26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26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</row>
    <row r="21" spans="1:26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26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26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26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1960</v>
      </c>
      <c r="Z24" s="9" t="str">
        <f>IF(ISBLANK(X24), W24, X24)</f>
        <v>wand_ai_070_TR</v>
      </c>
    </row>
    <row r="25" spans="1:26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</row>
    <row r="26" spans="1:26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26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</row>
    <row r="28" spans="1:26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</row>
    <row r="29" spans="1:26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26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</row>
    <row r="31" spans="1:26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</row>
    <row r="32" spans="1:26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26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</row>
    <row r="34" spans="1:26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26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26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1959</v>
      </c>
      <c r="Z36" s="9" t="str">
        <f>IF(ISBLANK(X36), W36, X36)</f>
        <v>wand_ai_750_TR</v>
      </c>
    </row>
    <row r="37" spans="1:26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26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26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</row>
    <row r="40" spans="1:26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26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26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</row>
    <row r="43" spans="1:26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</row>
    <row r="44" spans="1:26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</row>
    <row r="45" spans="1:26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26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26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26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</row>
    <row r="49" spans="1:26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26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26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26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26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26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26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26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26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26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1961</v>
      </c>
      <c r="Z58" s="9" t="str">
        <f>IF(ISBLANK(X58), W58, X58)</f>
        <v>wand_ai_080_TR</v>
      </c>
    </row>
    <row r="59" spans="1:26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26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26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26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26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</row>
    <row r="64" spans="1:26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26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</row>
    <row r="66" spans="1:26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26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26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26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26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26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26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26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26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26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26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26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</row>
    <row r="78" spans="1:26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26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1938</v>
      </c>
      <c r="Z79" s="9" t="str">
        <f>IF(ISBLANK(X79), W79, X79)</f>
        <v>IWAND07</v>
      </c>
    </row>
    <row r="80" spans="1:26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26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26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26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26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26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26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26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26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26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26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26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26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26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</row>
    <row r="94" spans="1:26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26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26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1939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1941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1935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1952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1951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1950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1937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1943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1958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1949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1940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26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26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26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26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26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26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26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26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26">
      <c r="A313" s="24" t="s">
        <v>590</v>
      </c>
      <c r="B313" s="9" t="s">
        <v>1689</v>
      </c>
      <c r="C313" s="9">
        <v>1</v>
      </c>
      <c r="D313" s="9">
        <v>1</v>
      </c>
      <c r="E313" s="9" t="str">
        <f>_xlfn.CONCAT(B313, RIGHT(_xlfn.CONCAT("0", D313), 2))</f>
        <v>BZ-O301</v>
      </c>
      <c r="F313" s="9" t="s">
        <v>1521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15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94</v>
      </c>
      <c r="V313" s="9" t="str">
        <f>INDEX('Wand Mapping'!K:K, U313)</f>
        <v>wand_ai_920</v>
      </c>
      <c r="W313" s="9" t="str">
        <f>_xlfn.CONCAT(V313, "_", T313)</f>
        <v>wand_ai_920_TR</v>
      </c>
      <c r="Z313" s="9" t="str">
        <f>IF(ISBLANK(X313), W313, X313)</f>
        <v>wand_ai_920_TR</v>
      </c>
    </row>
    <row r="314" spans="1:26">
      <c r="A314" s="9" t="s">
        <v>234</v>
      </c>
      <c r="B314" s="9" t="s">
        <v>1690</v>
      </c>
      <c r="C314" s="9">
        <v>1</v>
      </c>
      <c r="D314" s="9">
        <v>1</v>
      </c>
      <c r="E314" s="9" t="str">
        <f>_xlfn.CONCAT(B314, RIGHT(_xlfn.CONCAT("0", D314), 2))</f>
        <v>BZ-O401</v>
      </c>
      <c r="F314" s="9" t="s">
        <v>1522</v>
      </c>
      <c r="G314" s="9" t="s">
        <v>655</v>
      </c>
      <c r="H314" s="9" t="s">
        <v>654</v>
      </c>
      <c r="J314" s="9" t="e">
        <f>MATCH($A314, 'Spells By School'!A:A, 0)</f>
        <v>#N/A</v>
      </c>
      <c r="K314" s="9">
        <f>MATCH($A314, 'Spells By School'!B:B, 0)</f>
        <v>25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41</v>
      </c>
      <c r="V314" s="9" t="str">
        <f>INDEX('Wand Mapping'!K:K, U314)</f>
        <v>wand_ai_390</v>
      </c>
      <c r="W314" s="9" t="str">
        <f>_xlfn.CONCAT(V314, "_", T314)</f>
        <v>wand_ai_390_CO</v>
      </c>
      <c r="Z314" s="9" t="str">
        <f>IF(ISBLANK(X314), W314, X314)</f>
        <v>wand_ai_390_CO</v>
      </c>
    </row>
    <row r="315" spans="1:26">
      <c r="A315" s="9" t="s">
        <v>436</v>
      </c>
      <c r="B315" s="9" t="s">
        <v>1691</v>
      </c>
      <c r="C315" s="9">
        <v>1</v>
      </c>
      <c r="D315" s="9">
        <v>1</v>
      </c>
      <c r="E315" s="9" t="str">
        <f>_xlfn.CONCAT(B315, RIGHT(_xlfn.CONCAT("0", D315), 2))</f>
        <v>BZ-O501</v>
      </c>
      <c r="F315" s="9" t="s">
        <v>1573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>
        <f>MATCH($A315, 'Spells By School'!D:D, 0)</f>
        <v>68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Transmutation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TR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71</v>
      </c>
      <c r="V315" s="9" t="str">
        <f>INDEX('Wand Mapping'!K:K, U315)</f>
        <v>wand_ai_690</v>
      </c>
      <c r="W315" s="9" t="str">
        <f>_xlfn.CONCAT(V315, "_", T315)</f>
        <v>wand_ai_690_TR</v>
      </c>
      <c r="Z315" s="9" t="str">
        <f>IF(ISBLANK(X315), W315, X315)</f>
        <v>wand_ai_690_TR</v>
      </c>
    </row>
    <row r="316" spans="1:26">
      <c r="A316" s="9" t="s">
        <v>252</v>
      </c>
      <c r="B316" s="9" t="s">
        <v>1692</v>
      </c>
      <c r="C316" s="9">
        <v>1</v>
      </c>
      <c r="D316" s="9">
        <v>1</v>
      </c>
      <c r="E316" s="9" t="str">
        <f>_xlfn.CONCAT(B316, RIGHT(_xlfn.CONCAT("0", D316), 2))</f>
        <v>BZ-O601</v>
      </c>
      <c r="F316" s="9" t="s">
        <v>1574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>
        <f>MATCH($A316, 'Spells By School'!C:C, 0)</f>
        <v>14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Divination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DI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43</v>
      </c>
      <c r="V316" s="9" t="str">
        <f>INDEX('Wand Mapping'!K:K, U316)</f>
        <v>wand_ai_410</v>
      </c>
      <c r="W316" s="9" t="str">
        <f>_xlfn.CONCAT(V316, "_", T316)</f>
        <v>wand_ai_410_DI</v>
      </c>
      <c r="Z316" s="9" t="str">
        <f>IF(ISBLANK(X316), W316, X316)</f>
        <v>wand_ai_410_DI</v>
      </c>
    </row>
    <row r="317" spans="1:26">
      <c r="A317" s="9" t="s">
        <v>20</v>
      </c>
      <c r="B317" s="9" t="s">
        <v>1693</v>
      </c>
      <c r="C317" s="9">
        <v>1</v>
      </c>
      <c r="D317" s="9">
        <v>1</v>
      </c>
      <c r="E317" s="9" t="str">
        <f>_xlfn.CONCAT(B317, RIGHT(_xlfn.CONCAT("0", D317), 2))</f>
        <v>BZ-O701</v>
      </c>
      <c r="F317" s="9" t="s">
        <v>1575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>
        <f>MATCH($A317, 'Spells By School'!F:F, 0)</f>
        <v>48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Enchantment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EN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4</v>
      </c>
      <c r="V317" s="9" t="str">
        <f>INDEX('Wand Mapping'!K:K, U317)</f>
        <v>wand_ai_020</v>
      </c>
      <c r="W317" s="9" t="str">
        <f>_xlfn.CONCAT(V317, "_", T317)</f>
        <v>wand_ai_020_EN</v>
      </c>
      <c r="Z317" s="9" t="str">
        <f>IF(ISBLANK(X317), W317, X317)</f>
        <v>wand_ai_020_EN</v>
      </c>
    </row>
    <row r="318" spans="1:26">
      <c r="A318" s="9" t="s">
        <v>216</v>
      </c>
      <c r="B318" s="9" t="s">
        <v>1694</v>
      </c>
      <c r="C318" s="9">
        <v>1</v>
      </c>
      <c r="D318" s="9">
        <v>1</v>
      </c>
      <c r="E318" s="9" t="str">
        <f>_xlfn.CONCAT(B318, RIGHT(_xlfn.CONCAT("0", D318), 2))</f>
        <v>BZ-O801</v>
      </c>
      <c r="F318" s="9" t="s">
        <v>1576</v>
      </c>
      <c r="G318" s="9" t="s">
        <v>655</v>
      </c>
      <c r="H318" s="9" t="s">
        <v>654</v>
      </c>
      <c r="J318" s="9">
        <f>MATCH($A318, 'Spells By School'!A:A, 0)</f>
        <v>61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Abjuration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AB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38</v>
      </c>
      <c r="V318" s="9" t="str">
        <f>INDEX('Wand Mapping'!K:K, U318)</f>
        <v>wand_ai_360</v>
      </c>
      <c r="W318" s="9" t="str">
        <f>_xlfn.CONCAT(V318, "_", T318)</f>
        <v>wand_ai_360_AB</v>
      </c>
      <c r="Z318" s="9" t="str">
        <f>IF(ISBLANK(X318), W318, X318)</f>
        <v>wand_ai_360_AB</v>
      </c>
    </row>
    <row r="319" spans="1:26">
      <c r="A319" s="9" t="s">
        <v>80</v>
      </c>
      <c r="B319" s="9" t="s">
        <v>1695</v>
      </c>
      <c r="C319" s="9">
        <v>1</v>
      </c>
      <c r="D319" s="9">
        <v>1</v>
      </c>
      <c r="E319" s="9" t="str">
        <f>_xlfn.CONCAT(B319, RIGHT(_xlfn.CONCAT("0", D319), 2))</f>
        <v>BZ-O901</v>
      </c>
      <c r="F319" s="9" t="s">
        <v>1577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>
        <f>MATCH($A319, 'Spells By School'!H:H, 0)</f>
        <v>5</v>
      </c>
      <c r="R319" s="9" t="e">
        <f>MATCH($A319, 'Spells By School'!I:I, 0)</f>
        <v>#N/A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Illusion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IL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14</v>
      </c>
      <c r="V319" s="9" t="str">
        <f ca="1">INDEX('Wand Mapping'!K:K, U319)</f>
        <v>wand_ai_120</v>
      </c>
      <c r="W319" s="9" t="str">
        <f ca="1">_xlfn.CONCAT(V319, "_", T319)</f>
        <v>wand_ai_120_IL</v>
      </c>
      <c r="Z319" s="9" t="str">
        <f ca="1">IF(ISBLANK(X319), W319, X319)</f>
        <v>wand_ai_120_IL</v>
      </c>
    </row>
    <row r="320" spans="1:26">
      <c r="A320" s="9" t="s">
        <v>604</v>
      </c>
      <c r="B320" s="9" t="s">
        <v>1696</v>
      </c>
      <c r="C320" s="9">
        <v>1</v>
      </c>
      <c r="D320" s="9">
        <v>1</v>
      </c>
      <c r="E320" s="9" t="str">
        <f>_xlfn.CONCAT(B320, RIGHT(_xlfn.CONCAT("0", D320), 2))</f>
        <v>BZ-OA01</v>
      </c>
      <c r="F320" s="9" t="s">
        <v>1578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62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wand_ai_940_EV</v>
      </c>
      <c r="Z320" s="9" t="str">
        <f>IF(ISBLANK(X320), W320, X320)</f>
        <v>wand_ai_940_EV</v>
      </c>
    </row>
    <row r="321" spans="1:26">
      <c r="A321" s="9" t="s">
        <v>162</v>
      </c>
      <c r="B321" s="9" t="s">
        <v>1697</v>
      </c>
      <c r="C321" s="9">
        <v>2</v>
      </c>
      <c r="D321" s="9">
        <v>3</v>
      </c>
      <c r="E321" s="9" t="str">
        <f>_xlfn.CONCAT(B321, RIGHT(_xlfn.CONCAT("0", D321), 2))</f>
        <v>BZ-OB03</v>
      </c>
      <c r="F321" s="9" t="s">
        <v>1523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61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29</v>
      </c>
      <c r="V321" s="9" t="str">
        <f>INDEX('Wand Mapping'!K:K, U321)</f>
        <v>wand_ai_270</v>
      </c>
      <c r="W321" s="9" t="str">
        <f>_xlfn.CONCAT(V321, "_", T321)</f>
        <v>wand_ai_270_CO</v>
      </c>
      <c r="Z321" s="9" t="str">
        <f>IF(ISBLANK(X321), W321, X321)</f>
        <v>wand_ai_270_CO</v>
      </c>
    </row>
    <row r="322" spans="1:26">
      <c r="A322" s="35" t="s">
        <v>603</v>
      </c>
      <c r="B322" s="9" t="s">
        <v>1698</v>
      </c>
      <c r="C322" s="9">
        <v>2</v>
      </c>
      <c r="D322" s="9">
        <v>3</v>
      </c>
      <c r="E322" s="9" t="str">
        <f>_xlfn.CONCAT(B322, RIGHT(_xlfn.CONCAT("0", D322), 2))</f>
        <v>BZ-OC03</v>
      </c>
      <c r="F322" s="9" t="s">
        <v>1524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>
        <f>MATCH($A322, 'Spells By School'!D:D, 0)</f>
        <v>33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Transmutation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TR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96</v>
      </c>
      <c r="V322" s="9" t="str">
        <f>INDEX('Wand Mapping'!K:K, U322)</f>
        <v>wand_ai_940</v>
      </c>
      <c r="W322" s="9" t="str">
        <f>_xlfn.CONCAT(V322, "_", T322)</f>
        <v>wand_ai_940_TR</v>
      </c>
      <c r="Z322" s="9" t="str">
        <f>IF(ISBLANK(X322), W322, X322)</f>
        <v>wand_ai_940_TR</v>
      </c>
    </row>
    <row r="323" spans="1:26">
      <c r="A323" s="9" t="s">
        <v>388</v>
      </c>
      <c r="B323" s="9" t="s">
        <v>1699</v>
      </c>
      <c r="C323" s="9">
        <v>2</v>
      </c>
      <c r="D323" s="9">
        <v>3</v>
      </c>
      <c r="E323" s="9" t="str">
        <f>_xlfn.CONCAT(B323, RIGHT(_xlfn.CONCAT("0", D323), 2))</f>
        <v>BZ-OD03</v>
      </c>
      <c r="F323" s="9" t="s">
        <v>1525</v>
      </c>
      <c r="G323" s="9" t="s">
        <v>655</v>
      </c>
      <c r="H323" s="9" t="s">
        <v>654</v>
      </c>
      <c r="J323" s="9">
        <f>MATCH($A323, 'Spells By School'!A:A, 0)</f>
        <v>39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Abjuration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AB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wand_ai_620_AB</v>
      </c>
      <c r="Z323" s="9" t="str">
        <f>IF(ISBLANK(X323), W323, X323)</f>
        <v>wand_ai_620_AB</v>
      </c>
    </row>
    <row r="324" spans="1:26">
      <c r="A324" s="9" t="s">
        <v>392</v>
      </c>
      <c r="B324" s="9" t="s">
        <v>1700</v>
      </c>
      <c r="C324" s="9">
        <v>2</v>
      </c>
      <c r="D324" s="9">
        <v>3</v>
      </c>
      <c r="E324" s="9" t="str">
        <f>_xlfn.CONCAT(B324, RIGHT(_xlfn.CONCAT("0", D324), 2))</f>
        <v>BZ-OE03</v>
      </c>
      <c r="F324" s="9" t="s">
        <v>1526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>
        <f>MATCH($A324, 'Spells By School'!F:F, 0)</f>
        <v>33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Enchantment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EN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64</v>
      </c>
      <c r="V324" s="9" t="str">
        <f>INDEX('Wand Mapping'!K:K, U324)</f>
        <v>wand_ai_620</v>
      </c>
      <c r="W324" s="9" t="str">
        <f>_xlfn.CONCAT(V324, "_", T324)</f>
        <v>wand_ai_620_EN</v>
      </c>
      <c r="Z324" s="9" t="str">
        <f>IF(ISBLANK(X324), W324, X324)</f>
        <v>wand_ai_620_EN</v>
      </c>
    </row>
    <row r="325" spans="1:26">
      <c r="A325" s="30" t="s">
        <v>326</v>
      </c>
      <c r="B325" s="9" t="s">
        <v>1701</v>
      </c>
      <c r="C325" s="9">
        <v>2</v>
      </c>
      <c r="D325" s="9">
        <v>3</v>
      </c>
      <c r="E325" s="9" t="str">
        <f>_xlfn.CONCAT(B325, RIGHT(_xlfn.CONCAT("0", D325), 2))</f>
        <v>BZ-OF03</v>
      </c>
      <c r="F325" s="9" t="s">
        <v>1527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>
        <f ca="1">MATCH($A325, 'Spells By School'!G:G, 0)</f>
        <v>51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 ca="1">IF(ISNA($J325), IF(ISNA($K325), IF(ISNA($L325), IF(ISNA($M325), IF(ISNA($N325), IF(ISNA($O325), IF(ISNA($P325), IF(ISNA($Q325), IF(ISNA($R325), "###error###", R$1),Q$1),P$1),O$1),N$1),M$1),L$1),K$1),J$1)</f>
        <v>Necromancy</v>
      </c>
      <c r="T325" s="9" t="str">
        <f ca="1">IF(ISNA($J325), IF(ISNA($K325), IF(ISNA($L325), IF(ISNA($M325), IF(ISNA($N325), IF(ISNA($O325), IF(ISNA($P325), IF(ISNA($Q325), IF(ISNA($R325), "###error###", "WM"),"IL"),"NE"),"EN"),"EV"),"TR"),"DI"),"CO"),"AB")</f>
        <v>NE</v>
      </c>
      <c r="U325" s="9">
        <f ca="1"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53</v>
      </c>
      <c r="V325" s="9" t="str">
        <f ca="1">INDEX('Wand Mapping'!K:K, U325)</f>
        <v>wand_ai_510</v>
      </c>
      <c r="W325" s="9" t="str">
        <f ca="1">_xlfn.CONCAT(V325, "_", T325)</f>
        <v>wand_ai_510_NE</v>
      </c>
      <c r="Z325" s="9" t="str">
        <f ca="1">IF(ISBLANK(X325), W325, X325)</f>
        <v>wand_ai_510_NE</v>
      </c>
    </row>
    <row r="326" spans="1:26">
      <c r="A326" s="9" t="s">
        <v>161</v>
      </c>
      <c r="B326" s="9" t="s">
        <v>1702</v>
      </c>
      <c r="C326" s="9">
        <v>2</v>
      </c>
      <c r="D326" s="9">
        <v>3</v>
      </c>
      <c r="E326" s="9" t="str">
        <f>_xlfn.CONCAT(B326, RIGHT(_xlfn.CONCAT("0", D326), 2))</f>
        <v>BZ-OG03</v>
      </c>
      <c r="F326" s="9" t="s">
        <v>1528</v>
      </c>
      <c r="G326" s="9" t="s">
        <v>655</v>
      </c>
      <c r="H326" s="9" t="s">
        <v>654</v>
      </c>
      <c r="J326" s="9">
        <f>MATCH($A326, 'Spells By School'!A:A, 0)</f>
        <v>8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29</v>
      </c>
      <c r="V326" s="9" t="str">
        <f>INDEX('Wand Mapping'!K:K, U326)</f>
        <v>wand_ai_270</v>
      </c>
      <c r="W326" s="9" t="str">
        <f>_xlfn.CONCAT(V326, "_", T326)</f>
        <v>wand_ai_270_AB</v>
      </c>
      <c r="Z326" s="9" t="str">
        <f>IF(ISBLANK(X326), W326, X326)</f>
        <v>wand_ai_270_AB</v>
      </c>
    </row>
    <row r="327" spans="1:26">
      <c r="A327" s="9" t="s">
        <v>376</v>
      </c>
      <c r="B327" s="9" t="s">
        <v>1703</v>
      </c>
      <c r="C327" s="9">
        <v>2</v>
      </c>
      <c r="D327" s="9">
        <v>3</v>
      </c>
      <c r="E327" s="9" t="str">
        <f>_xlfn.CONCAT(B327, RIGHT(_xlfn.CONCAT("0", D327), 2))</f>
        <v>BZ-OH03</v>
      </c>
      <c r="F327" s="9" t="s">
        <v>1579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>
        <f>MATCH($A327, 'Spells By School'!C:C, 0)</f>
        <v>2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Divination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DI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wand_ai_600_DI</v>
      </c>
      <c r="Z327" s="9" t="str">
        <f>IF(ISBLANK(X327), W327, X327)</f>
        <v>wand_ai_600_DI</v>
      </c>
    </row>
    <row r="328" spans="1:26">
      <c r="A328" s="9" t="s">
        <v>277</v>
      </c>
      <c r="B328" s="9" t="s">
        <v>1704</v>
      </c>
      <c r="C328" s="9">
        <v>2</v>
      </c>
      <c r="D328" s="9">
        <v>3</v>
      </c>
      <c r="E328" s="9" t="str">
        <f>_xlfn.CONCAT(B328, RIGHT(_xlfn.CONCAT("0", D328), 2))</f>
        <v>BZ-OI03</v>
      </c>
      <c r="F328" s="9" t="s">
        <v>1580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25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46</v>
      </c>
      <c r="V328" s="9" t="str">
        <f>INDEX('Wand Mapping'!K:K, U328)</f>
        <v>wand_ai_440</v>
      </c>
      <c r="W328" s="9" t="str">
        <f>_xlfn.CONCAT(V328, "_", T328)</f>
        <v>wand_ai_440_EV</v>
      </c>
      <c r="Z328" s="9" t="str">
        <f>IF(ISBLANK(X328), W328, X328)</f>
        <v>wand_ai_440_EV</v>
      </c>
    </row>
    <row r="329" spans="1:26">
      <c r="A329" s="9" t="s">
        <v>377</v>
      </c>
      <c r="B329" s="9" t="s">
        <v>1706</v>
      </c>
      <c r="C329" s="9">
        <v>2</v>
      </c>
      <c r="D329" s="9">
        <v>3</v>
      </c>
      <c r="E329" s="9" t="str">
        <f>_xlfn.CONCAT(B329, RIGHT(_xlfn.CONCAT("0", D329), 2))</f>
        <v>BZ-OK03</v>
      </c>
      <c r="F329" s="9" t="s">
        <v>1582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>
        <f>MATCH($A329, 'Spells By School'!D:D, 0)</f>
        <v>14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Transmutation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TR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62</v>
      </c>
      <c r="V329" s="9" t="str">
        <f>INDEX('Wand Mapping'!K:K, U329)</f>
        <v>wand_ai_600</v>
      </c>
      <c r="W329" s="9" t="str">
        <f>_xlfn.CONCAT(V329, "_", T329)</f>
        <v>wand_ai_600_TR</v>
      </c>
      <c r="Z329" s="9" t="str">
        <f>IF(ISBLANK(X329), W329, X329)</f>
        <v>wand_ai_600_TR</v>
      </c>
    </row>
    <row r="330" spans="1:26">
      <c r="A330" s="9" t="s">
        <v>203</v>
      </c>
      <c r="B330" s="9" t="s">
        <v>1707</v>
      </c>
      <c r="C330" s="9">
        <v>3</v>
      </c>
      <c r="D330" s="9">
        <v>5</v>
      </c>
      <c r="E330" s="9" t="str">
        <f>_xlfn.CONCAT(B330, RIGHT(_xlfn.CONCAT("0", D330), 2))</f>
        <v>BZ-OL05</v>
      </c>
      <c r="F330" s="9" t="s">
        <v>1529</v>
      </c>
      <c r="G330" s="9" t="s">
        <v>655</v>
      </c>
      <c r="H330" s="9" t="s">
        <v>654</v>
      </c>
      <c r="J330" s="9">
        <f>MATCH($A330, 'Spells By School'!A:A, 0)</f>
        <v>4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Abjuration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AB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>INDEX('Wand Mapping'!K:K, U330)</f>
        <v>wand_ai_340</v>
      </c>
      <c r="W330" s="9" t="str">
        <f>_xlfn.CONCAT(V330, "_", T330)</f>
        <v>wand_ai_340_AB</v>
      </c>
      <c r="Z330" s="9" t="str">
        <f>IF(ISBLANK(X330), W330, X330)</f>
        <v>wand_ai_340_AB</v>
      </c>
    </row>
    <row r="331" spans="1:26">
      <c r="A331" s="9" t="s">
        <v>528</v>
      </c>
      <c r="B331" s="9" t="s">
        <v>1708</v>
      </c>
      <c r="C331" s="9">
        <v>3</v>
      </c>
      <c r="D331" s="9">
        <v>5</v>
      </c>
      <c r="E331" s="9" t="str">
        <f>_xlfn.CONCAT(B331, RIGHT(_xlfn.CONCAT("0", D331), 2))</f>
        <v>BZ-OM05</v>
      </c>
      <c r="F331" s="9" t="s">
        <v>1530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>
        <f>MATCH($A331, 'Spells By School'!H:H, 0)</f>
        <v>9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Illusion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IL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84</v>
      </c>
      <c r="V331" s="9" t="str">
        <f ca="1">INDEX('Wand Mapping'!K:K, U331)</f>
        <v>wand_ai_820</v>
      </c>
      <c r="W331" s="9" t="str">
        <f ca="1">_xlfn.CONCAT(V331, "_", T331)</f>
        <v>wand_ai_820_IL</v>
      </c>
      <c r="Z331" s="9" t="str">
        <f ca="1">IF(ISBLANK(X331), W331, X331)</f>
        <v>wand_ai_820_IL</v>
      </c>
    </row>
    <row r="332" spans="1:26">
      <c r="A332" s="9" t="s">
        <v>207</v>
      </c>
      <c r="B332" s="9" t="s">
        <v>1837</v>
      </c>
      <c r="C332" s="9">
        <v>3</v>
      </c>
      <c r="D332" s="9">
        <v>5</v>
      </c>
      <c r="E332" s="9" t="str">
        <f>_xlfn.CONCAT(B332, RIGHT(_xlfn.CONCAT("0", D332), 2))</f>
        <v>BZ-ON05</v>
      </c>
      <c r="F332" s="9" t="s">
        <v>1531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>
        <f ca="1">MATCH($A332, 'Spells By School'!G:G, 0)</f>
        <v>69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Necromancy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NE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36</v>
      </c>
      <c r="V332" s="9" t="str">
        <f ca="1">INDEX('Wand Mapping'!K:K, U332)</f>
        <v>wand_ai_340</v>
      </c>
      <c r="W332" s="9" t="str">
        <f ca="1">_xlfn.CONCAT(V332, "_", T332)</f>
        <v>wand_ai_340_NE</v>
      </c>
      <c r="Z332" s="9" t="str">
        <f ca="1">IF(ISBLANK(X332), W332, X332)</f>
        <v>wand_ai_340_NE</v>
      </c>
    </row>
    <row r="333" spans="1:26">
      <c r="A333" s="9" t="s">
        <v>255</v>
      </c>
      <c r="B333" s="9" t="s">
        <v>1709</v>
      </c>
      <c r="C333" s="9">
        <v>3</v>
      </c>
      <c r="D333" s="9">
        <v>5</v>
      </c>
      <c r="E333" s="9" t="str">
        <f>_xlfn.CONCAT(B333, RIGHT(_xlfn.CONCAT("0", D333), 2))</f>
        <v>BZ-OO05</v>
      </c>
      <c r="F333" s="9" t="s">
        <v>1532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>
        <f>MATCH($A333, 'Spells By School'!F:F, 0)</f>
        <v>11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Enchantment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EN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43</v>
      </c>
      <c r="V333" s="9" t="str">
        <f>INDEX('Wand Mapping'!K:K, U333)</f>
        <v>wand_ai_410</v>
      </c>
      <c r="W333" s="9" t="str">
        <f>_xlfn.CONCAT(V333, "_", T333)</f>
        <v>wand_ai_410_EN</v>
      </c>
      <c r="Z333" s="9" t="str">
        <f>IF(ISBLANK(X333), W333, X333)</f>
        <v>wand_ai_410_EN</v>
      </c>
    </row>
    <row r="334" spans="1:26">
      <c r="A334" s="9" t="s">
        <v>473</v>
      </c>
      <c r="B334" s="9" t="s">
        <v>1710</v>
      </c>
      <c r="C334" s="9">
        <v>3</v>
      </c>
      <c r="D334" s="9">
        <v>5</v>
      </c>
      <c r="E334" s="9" t="str">
        <f>_xlfn.CONCAT(B334, RIGHT(_xlfn.CONCAT("0", D334), 2))</f>
        <v>BZ-OP05</v>
      </c>
      <c r="F334" s="9" t="s">
        <v>1533</v>
      </c>
      <c r="G334" s="9" t="s">
        <v>655</v>
      </c>
      <c r="H334" s="9" t="s">
        <v>654</v>
      </c>
      <c r="J334" s="9" t="e">
        <f>MATCH($A334, 'Spells By School'!A:A, 0)</f>
        <v>#N/A</v>
      </c>
      <c r="K334" s="9" t="e">
        <f>MATCH($A334, 'Spells By School'!B:B, 0)</f>
        <v>#N/A</v>
      </c>
      <c r="L334" s="9">
        <f>MATCH($A334, 'Spells By School'!C:C, 0)</f>
        <v>19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Divination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DI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77</v>
      </c>
      <c r="V334" s="9" t="str">
        <f>INDEX('Wand Mapping'!K:K, U334)</f>
        <v>wand_ai_750</v>
      </c>
      <c r="W334" s="9" t="str">
        <f>_xlfn.CONCAT(V334, "_", T334)</f>
        <v>wand_ai_750_DI</v>
      </c>
      <c r="Z334" s="9" t="str">
        <f>IF(ISBLANK(X334), W334, X334)</f>
        <v>wand_ai_750_DI</v>
      </c>
    </row>
    <row r="335" spans="1:26">
      <c r="A335" s="9" t="s">
        <v>302</v>
      </c>
      <c r="B335" s="9" t="s">
        <v>1711</v>
      </c>
      <c r="C335" s="9">
        <v>3</v>
      </c>
      <c r="D335" s="9">
        <v>5</v>
      </c>
      <c r="E335" s="9" t="str">
        <f>_xlfn.CONCAT(B335, RIGHT(_xlfn.CONCAT("0", D335), 2))</f>
        <v>BZ-OQ05</v>
      </c>
      <c r="F335" s="9" t="s">
        <v>1534</v>
      </c>
      <c r="G335" s="9" t="s">
        <v>655</v>
      </c>
      <c r="H335" s="9" t="s">
        <v>654</v>
      </c>
      <c r="J335" s="9">
        <f>MATCH($A335, 'Spells By School'!A:A, 0)</f>
        <v>21</v>
      </c>
      <c r="K335" s="9" t="e">
        <f>MATCH($A335, 'Spells By School'!B:B, 0)</f>
        <v>#N/A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Abjuration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AB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50</v>
      </c>
      <c r="V335" s="9" t="str">
        <f>INDEX('Wand Mapping'!K:K, U335)</f>
        <v>wand_ai_480</v>
      </c>
      <c r="W335" s="9" t="str">
        <f>_xlfn.CONCAT(V335, "_", T335)</f>
        <v>wand_ai_480_AB</v>
      </c>
      <c r="Z335" s="9" t="str">
        <f>IF(ISBLANK(X335), W335, X335)</f>
        <v>wand_ai_480_AB</v>
      </c>
    </row>
    <row r="336" spans="1:26">
      <c r="A336" s="9" t="s">
        <v>135</v>
      </c>
      <c r="B336" s="9" t="s">
        <v>1712</v>
      </c>
      <c r="C336" s="9">
        <v>3</v>
      </c>
      <c r="D336" s="9">
        <v>5</v>
      </c>
      <c r="E336" s="9" t="str">
        <f>_xlfn.CONCAT(B336, RIGHT(_xlfn.CONCAT("0", D336), 2))</f>
        <v>BZ-OR05</v>
      </c>
      <c r="F336" s="9" t="s">
        <v>1535</v>
      </c>
      <c r="G336" s="9" t="s">
        <v>655</v>
      </c>
      <c r="H336" s="9" t="s">
        <v>654</v>
      </c>
      <c r="J336" s="9" t="e">
        <f>MATCH($A336, 'Spells By School'!A:A, 0)</f>
        <v>#N/A</v>
      </c>
      <c r="K336" s="9">
        <f>MATCH($A336, 'Spells By School'!B:B, 0)</f>
        <v>48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Conjuration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CO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24</v>
      </c>
      <c r="V336" s="9" t="str">
        <f>INDEX('Wand Mapping'!K:K, U336)</f>
        <v>wand_ai_220</v>
      </c>
      <c r="W336" s="9" t="str">
        <f>_xlfn.CONCAT(V336, "_", T336)</f>
        <v>wand_ai_220_CO</v>
      </c>
      <c r="Z336" s="9" t="str">
        <f>IF(ISBLANK(X336), W336, X336)</f>
        <v>wand_ai_220_CO</v>
      </c>
    </row>
    <row r="337" spans="1:26">
      <c r="A337" s="9" t="s">
        <v>576</v>
      </c>
      <c r="B337" s="9" t="s">
        <v>1713</v>
      </c>
      <c r="C337" s="9">
        <v>3</v>
      </c>
      <c r="D337" s="9">
        <v>5</v>
      </c>
      <c r="E337" s="9" t="str">
        <f>_xlfn.CONCAT(B337, RIGHT(_xlfn.CONCAT("0", D337), 2))</f>
        <v>BZ-OS05</v>
      </c>
      <c r="F337" s="9" t="s">
        <v>1583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37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92</v>
      </c>
      <c r="V337" s="9" t="str">
        <f>INDEX('Wand Mapping'!K:K, U337)</f>
        <v>wand_ai_900</v>
      </c>
      <c r="W337" s="9" t="str">
        <f>_xlfn.CONCAT(V337, "_", T337)</f>
        <v>wand_ai_900_TR</v>
      </c>
      <c r="Z337" s="9" t="str">
        <f>IF(ISBLANK(X337), W337, X337)</f>
        <v>wand_ai_900_TR</v>
      </c>
    </row>
    <row r="338" spans="1:26">
      <c r="A338" s="9" t="s">
        <v>159</v>
      </c>
      <c r="B338" s="9" t="s">
        <v>1714</v>
      </c>
      <c r="C338" s="9">
        <v>3</v>
      </c>
      <c r="D338" s="9">
        <v>5</v>
      </c>
      <c r="E338" s="9" t="str">
        <f>_xlfn.CONCAT(B338, RIGHT(_xlfn.CONCAT("0", D338), 2))</f>
        <v>BZ-OT05</v>
      </c>
      <c r="F338" s="9" t="s">
        <v>1584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>
        <f>MATCH($A338, 'Spells By School'!D:D, 0)</f>
        <v>89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Transmutation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TR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28</v>
      </c>
      <c r="V338" s="9" t="str">
        <f>INDEX('Wand Mapping'!K:K, U338)</f>
        <v>wand_ai_260</v>
      </c>
      <c r="W338" s="9" t="str">
        <f>_xlfn.CONCAT(V338, "_", T338)</f>
        <v>wand_ai_260_TR</v>
      </c>
      <c r="Z338" s="9" t="str">
        <f>IF(ISBLANK(X338), W338, X338)</f>
        <v>wand_ai_260_TR</v>
      </c>
    </row>
    <row r="339" spans="1:26">
      <c r="A339" s="9" t="s">
        <v>552</v>
      </c>
      <c r="B339" s="9" t="s">
        <v>1716</v>
      </c>
      <c r="C339" s="9">
        <v>3</v>
      </c>
      <c r="D339" s="9">
        <v>5</v>
      </c>
      <c r="E339" s="9" t="str">
        <f>_xlfn.CONCAT(B339, RIGHT(_xlfn.CONCAT("0", D339), 2))</f>
        <v>BZ-OV05</v>
      </c>
      <c r="F339" s="9" t="s">
        <v>1601</v>
      </c>
      <c r="G339" s="9" t="s">
        <v>655</v>
      </c>
      <c r="H339" s="9" t="s">
        <v>654</v>
      </c>
      <c r="J339" s="9" t="e">
        <f>MATCH($A339, 'Spells By School'!A:A, 0)</f>
        <v>#N/A</v>
      </c>
      <c r="K339" s="9">
        <f>MATCH($A339, 'Spells By School'!B:B, 0)</f>
        <v>9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Conjuration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CO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88</v>
      </c>
      <c r="V339" s="9" t="str">
        <f>INDEX('Wand Mapping'!K:K, U339)</f>
        <v>wand_ai_860</v>
      </c>
      <c r="W339" s="9" t="str">
        <f>_xlfn.CONCAT(V339, "_", T339)</f>
        <v>wand_ai_860_CO</v>
      </c>
      <c r="Z339" s="9" t="str">
        <f>IF(ISBLANK(X339), W339, X339)</f>
        <v>wand_ai_860_CO</v>
      </c>
    </row>
    <row r="340" spans="1:26">
      <c r="A340" s="48" t="s">
        <v>367</v>
      </c>
      <c r="B340" s="9" t="s">
        <v>1717</v>
      </c>
      <c r="C340" s="9">
        <v>4</v>
      </c>
      <c r="D340" s="9">
        <v>7</v>
      </c>
      <c r="E340" s="9" t="str">
        <f>_xlfn.CONCAT(B340, RIGHT(_xlfn.CONCAT("0", D340), 2))</f>
        <v>BZ-OW07</v>
      </c>
      <c r="F340" s="9" t="s">
        <v>1536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>
        <f>MATCH($A340, 'Spells By School'!E:E, 0)</f>
        <v>81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Invocation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EV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>INDEX('Wand Mapping'!K:K, U340)</f>
        <v>wand_ai_580</v>
      </c>
      <c r="W340" s="9" t="str">
        <f>_xlfn.CONCAT(V340, "_", T340)</f>
        <v>wand_ai_580_EV</v>
      </c>
      <c r="Z340" s="9" t="str">
        <f>IF(ISBLANK(X340), W340, X340)</f>
        <v>wand_ai_580_EV</v>
      </c>
    </row>
    <row r="341" spans="1:26">
      <c r="A341" s="9" t="s">
        <v>362</v>
      </c>
      <c r="B341" s="9" t="s">
        <v>1718</v>
      </c>
      <c r="C341" s="9">
        <v>4</v>
      </c>
      <c r="D341" s="9">
        <v>7</v>
      </c>
      <c r="E341" s="9" t="str">
        <f>_xlfn.CONCAT(B341, RIGHT(_xlfn.CONCAT("0", D341), 2))</f>
        <v>BZ-OX07</v>
      </c>
      <c r="F341" s="9" t="s">
        <v>1537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21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59</v>
      </c>
      <c r="V341" s="9" t="str">
        <f ca="1">INDEX('Wand Mapping'!K:K, U341)</f>
        <v>wand_ai_570</v>
      </c>
      <c r="W341" s="9" t="str">
        <f ca="1">_xlfn.CONCAT(V341, "_", T341)</f>
        <v>wand_ai_570_IL</v>
      </c>
      <c r="Z341" s="9" t="str">
        <f ca="1">IF(ISBLANK(X341), W341, X341)</f>
        <v>wand_ai_570_IL</v>
      </c>
    </row>
    <row r="342" spans="1:26">
      <c r="A342" s="9" t="s">
        <v>368</v>
      </c>
      <c r="B342" s="9" t="s">
        <v>1719</v>
      </c>
      <c r="C342" s="9">
        <v>4</v>
      </c>
      <c r="D342" s="9">
        <v>7</v>
      </c>
      <c r="E342" s="9" t="str">
        <f>_xlfn.CONCAT(B342, RIGHT(_xlfn.CONCAT("0", D342), 2))</f>
        <v>BZ-OY07</v>
      </c>
      <c r="F342" s="9" t="s">
        <v>1538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>
        <f ca="1">MATCH($A342, 'Spells By School'!G:G, 0)</f>
        <v>33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Necromancy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NE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60</v>
      </c>
      <c r="V342" s="9" t="str">
        <f ca="1">INDEX('Wand Mapping'!K:K, U342)</f>
        <v>wand_ai_580</v>
      </c>
      <c r="W342" s="9" t="str">
        <f ca="1">_xlfn.CONCAT(V342, "_", T342)</f>
        <v>wand_ai_580_NE</v>
      </c>
      <c r="Z342" s="9" t="str">
        <f ca="1">IF(ISBLANK(X342), W342, X342)</f>
        <v>wand_ai_580_NE</v>
      </c>
    </row>
    <row r="343" spans="1:26">
      <c r="A343" s="9" t="s">
        <v>381</v>
      </c>
      <c r="B343" s="9" t="s">
        <v>1720</v>
      </c>
      <c r="C343" s="9">
        <v>4</v>
      </c>
      <c r="D343" s="9">
        <v>7</v>
      </c>
      <c r="E343" s="9" t="str">
        <f>_xlfn.CONCAT(B343, RIGHT(_xlfn.CONCAT("0", D343), 2))</f>
        <v>BZ-OZ07</v>
      </c>
      <c r="F343" s="9" t="s">
        <v>1539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>
        <f>MATCH($A343, 'Spells By School'!H:H, 0)</f>
        <v>2</v>
      </c>
      <c r="R343" s="9" t="e">
        <f>MATCH($A343, 'Spells By School'!I:I, 0)</f>
        <v>#N/A</v>
      </c>
      <c r="S343" s="9" t="str">
        <f ca="1">IF(ISNA($J343), IF(ISNA($K343), IF(ISNA($L343), IF(ISNA($M343), IF(ISNA($N343), IF(ISNA($O343), IF(ISNA($P343), IF(ISNA($Q343), IF(ISNA($R343), "###error###", R$1),Q$1),P$1),O$1),N$1),M$1),L$1),K$1),J$1)</f>
        <v>Illusion</v>
      </c>
      <c r="T343" s="9" t="str">
        <f ca="1">IF(ISNA($J343), IF(ISNA($K343), IF(ISNA($L343), IF(ISNA($M343), IF(ISNA($N343), IF(ISNA($O343), IF(ISNA($P343), IF(ISNA($Q343), IF(ISNA($R343), "###error###", "WM"),"IL"),"NE"),"EN"),"EV"),"TR"),"DI"),"CO"),"AB")</f>
        <v>IL</v>
      </c>
      <c r="U343" s="9">
        <f ca="1"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62</v>
      </c>
      <c r="V343" s="9" t="str">
        <f ca="1">INDEX('Wand Mapping'!K:K, U343)</f>
        <v>wand_ai_600</v>
      </c>
      <c r="W343" s="9" t="str">
        <f ca="1">_xlfn.CONCAT(V343, "_", T343)</f>
        <v>wand_ai_600_IL</v>
      </c>
      <c r="Z343" s="9" t="str">
        <f ca="1">IF(ISBLANK(X343), W343, X343)</f>
        <v>wand_ai_600_IL</v>
      </c>
    </row>
    <row r="344" spans="1:26">
      <c r="A344" s="9" t="s">
        <v>493</v>
      </c>
      <c r="B344" s="9" t="s">
        <v>1755</v>
      </c>
      <c r="C344" s="9">
        <v>4</v>
      </c>
      <c r="D344" s="9">
        <v>7</v>
      </c>
      <c r="E344" s="9" t="str">
        <f>_xlfn.CONCAT(B344, RIGHT(_xlfn.CONCAT("0", D344), 2))</f>
        <v>BZ-P007</v>
      </c>
      <c r="F344" s="9" t="s">
        <v>1540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45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80</v>
      </c>
      <c r="V344" s="9" t="str">
        <f>INDEX('Wand Mapping'!K:K, U344)</f>
        <v>wand_ai_780</v>
      </c>
      <c r="W344" s="9" t="str">
        <f>_xlfn.CONCAT(V344, "_", T344)</f>
        <v>wand_ai_780_CO</v>
      </c>
      <c r="Z344" s="9" t="str">
        <f>IF(ISBLANK(X344), W344, X344)</f>
        <v>wand_ai_780_CO</v>
      </c>
    </row>
    <row r="345" spans="1:26">
      <c r="A345" s="9" t="s">
        <v>176</v>
      </c>
      <c r="B345" s="9" t="s">
        <v>1721</v>
      </c>
      <c r="C345" s="9">
        <v>4</v>
      </c>
      <c r="D345" s="9">
        <v>7</v>
      </c>
      <c r="E345" s="9" t="str">
        <f>_xlfn.CONCAT(B345, RIGHT(_xlfn.CONCAT("0", D345), 2))</f>
        <v>BZ-P107</v>
      </c>
      <c r="F345" s="9" t="s">
        <v>1586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>
        <f>MATCH($A345, 'Spells By School'!F:F, 0)</f>
        <v>15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Enchantment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EN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31</v>
      </c>
      <c r="V345" s="9" t="str">
        <f>INDEX('Wand Mapping'!K:K, U345)</f>
        <v>wand_ai_290</v>
      </c>
      <c r="W345" s="9" t="str">
        <f>_xlfn.CONCAT(V345, "_", T345)</f>
        <v>wand_ai_290_EN</v>
      </c>
      <c r="Z345" s="9" t="str">
        <f>IF(ISBLANK(X345), W345, X345)</f>
        <v>wand_ai_290_EN</v>
      </c>
    </row>
    <row r="346" spans="1:26">
      <c r="A346" s="9" t="s">
        <v>315</v>
      </c>
      <c r="B346" s="9" t="s">
        <v>1722</v>
      </c>
      <c r="C346" s="9">
        <v>4</v>
      </c>
      <c r="D346" s="9">
        <v>7</v>
      </c>
      <c r="E346" s="9" t="str">
        <f>_xlfn.CONCAT(B346, RIGHT(_xlfn.CONCAT("0", D346), 2))</f>
        <v>BZ-P207</v>
      </c>
      <c r="F346" s="9" t="s">
        <v>1587</v>
      </c>
      <c r="G346" s="9" t="s">
        <v>655</v>
      </c>
      <c r="H346" s="9" t="s">
        <v>654</v>
      </c>
      <c r="J346" s="9">
        <f>MATCH($A346, 'Spells By School'!A:A, 0)</f>
        <v>81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Abjuration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AB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52</v>
      </c>
      <c r="V346" s="9" t="str">
        <f>INDEX('Wand Mapping'!K:K, U346)</f>
        <v>wand_ai_500</v>
      </c>
      <c r="W346" s="9" t="str">
        <f>_xlfn.CONCAT(V346, "_", T346)</f>
        <v>wand_ai_500_AB</v>
      </c>
      <c r="Z346" s="9" t="str">
        <f>IF(ISBLANK(X346), W346, X346)</f>
        <v>wand_ai_500_AB</v>
      </c>
    </row>
    <row r="347" spans="1:26">
      <c r="A347" s="9" t="s">
        <v>465</v>
      </c>
      <c r="B347" s="9" t="s">
        <v>1724</v>
      </c>
      <c r="C347" s="9">
        <v>4</v>
      </c>
      <c r="D347" s="9">
        <v>7</v>
      </c>
      <c r="E347" s="9" t="str">
        <f>_xlfn.CONCAT(B347, RIGHT(_xlfn.CONCAT("0", D347), 2))</f>
        <v>BZ-P407</v>
      </c>
      <c r="F347" s="9" t="s">
        <v>1602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34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76</v>
      </c>
      <c r="V347" s="9" t="str">
        <f>INDEX('Wand Mapping'!K:K, U347)</f>
        <v>wand_ai_740</v>
      </c>
      <c r="W347" s="9" t="str">
        <f>_xlfn.CONCAT(V347, "_", T347)</f>
        <v>wand_ai_740_CO</v>
      </c>
      <c r="Z347" s="9" t="str">
        <f>IF(ISBLANK(X347), W347, X347)</f>
        <v>wand_ai_740_CO</v>
      </c>
    </row>
    <row r="348" spans="1:26">
      <c r="A348" s="9" t="s">
        <v>114</v>
      </c>
      <c r="B348" s="9" t="s">
        <v>1725</v>
      </c>
      <c r="C348" s="9">
        <v>5</v>
      </c>
      <c r="D348" s="9">
        <v>9</v>
      </c>
      <c r="E348" s="9" t="str">
        <f>_xlfn.CONCAT(B348, RIGHT(_xlfn.CONCAT("0", D348), 2))</f>
        <v>BZ-P509</v>
      </c>
      <c r="F348" s="9" t="s">
        <v>1541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6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20</v>
      </c>
      <c r="V348" s="9" t="str">
        <f>INDEX('Wand Mapping'!K:K, U348)</f>
        <v>wand_ai_180</v>
      </c>
      <c r="W348" s="9" t="str">
        <f>_xlfn.CONCAT(V348, "_", T348)</f>
        <v>wand_ai_180_EV</v>
      </c>
      <c r="Z348" s="9" t="str">
        <f>IF(ISBLANK(X348), W348, X348)</f>
        <v>wand_ai_180_EV</v>
      </c>
    </row>
    <row r="349" spans="1:26">
      <c r="A349" s="9" t="s">
        <v>327</v>
      </c>
      <c r="B349" s="9" t="s">
        <v>1726</v>
      </c>
      <c r="C349" s="9">
        <v>5</v>
      </c>
      <c r="D349" s="9">
        <v>9</v>
      </c>
      <c r="E349" s="9" t="str">
        <f>_xlfn.CONCAT(B349, RIGHT(_xlfn.CONCAT("0", D349), 2))</f>
        <v>BZ-P609</v>
      </c>
      <c r="F349" s="9" t="s">
        <v>1542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14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53</v>
      </c>
      <c r="V349" s="9" t="str">
        <f ca="1">INDEX('Wand Mapping'!K:K, U349)</f>
        <v>wand_ai_510</v>
      </c>
      <c r="W349" s="9" t="str">
        <f ca="1">_xlfn.CONCAT(V349, "_", T349)</f>
        <v>wand_ai_510_IL</v>
      </c>
      <c r="Z349" s="9" t="str">
        <f ca="1">IF(ISBLANK(X349), W349, X349)</f>
        <v>wand_ai_510_IL</v>
      </c>
    </row>
    <row r="350" spans="1:26">
      <c r="A350" s="9" t="s">
        <v>259</v>
      </c>
      <c r="B350" s="9" t="s">
        <v>1727</v>
      </c>
      <c r="C350" s="9">
        <v>5</v>
      </c>
      <c r="D350" s="9">
        <v>9</v>
      </c>
      <c r="E350" s="9" t="str">
        <f>_xlfn.CONCAT(B350, RIGHT(_xlfn.CONCAT("0", D350), 2))</f>
        <v>BZ-P709</v>
      </c>
      <c r="F350" s="9" t="s">
        <v>1543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16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44</v>
      </c>
      <c r="V350" s="9" t="str">
        <f>INDEX('Wand Mapping'!K:K, U350)</f>
        <v>wand_ai_420</v>
      </c>
      <c r="W350" s="9" t="str">
        <f>_xlfn.CONCAT(V350, "_", T350)</f>
        <v>wand_ai_420_CO</v>
      </c>
      <c r="Z350" s="9" t="str">
        <f>IF(ISBLANK(X350), W350, X350)</f>
        <v>wand_ai_420_CO</v>
      </c>
    </row>
    <row r="351" spans="1:26">
      <c r="A351" s="9" t="s">
        <v>198</v>
      </c>
      <c r="B351" s="9" t="s">
        <v>1728</v>
      </c>
      <c r="C351" s="9">
        <v>5</v>
      </c>
      <c r="D351" s="9">
        <v>9</v>
      </c>
      <c r="E351" s="9" t="str">
        <f>_xlfn.CONCAT(B351, RIGHT(_xlfn.CONCAT("0", D351), 2))</f>
        <v>BZ-P809</v>
      </c>
      <c r="F351" s="9" t="s">
        <v>1544</v>
      </c>
      <c r="G351" s="9" t="s">
        <v>655</v>
      </c>
      <c r="H351" s="9" t="s">
        <v>654</v>
      </c>
      <c r="J351" s="9" t="e">
        <f>MATCH($A351, 'Spells By School'!A:A, 0)</f>
        <v>#N/A</v>
      </c>
      <c r="K351" s="9">
        <f>MATCH($A351, 'Spells By School'!B:B, 0)</f>
        <v>67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Conjuration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CO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35</v>
      </c>
      <c r="V351" s="9" t="str">
        <f>INDEX('Wand Mapping'!K:K, U351)</f>
        <v>wand_ai_330</v>
      </c>
      <c r="W351" s="9" t="str">
        <f>_xlfn.CONCAT(V351, "_", T351)</f>
        <v>wand_ai_330_CO</v>
      </c>
      <c r="Z351" s="9" t="str">
        <f>IF(ISBLANK(X351), W351, X351)</f>
        <v>wand_ai_330_CO</v>
      </c>
    </row>
    <row r="352" spans="1:26">
      <c r="A352" s="9" t="s">
        <v>55</v>
      </c>
      <c r="B352" s="9" t="s">
        <v>1729</v>
      </c>
      <c r="C352" s="9">
        <v>5</v>
      </c>
      <c r="D352" s="9">
        <v>9</v>
      </c>
      <c r="E352" s="9" t="str">
        <f>_xlfn.CONCAT(B352, RIGHT(_xlfn.CONCAT("0", D352), 2))</f>
        <v>BZ-P909</v>
      </c>
      <c r="F352" s="9" t="s">
        <v>1545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>
        <f>MATCH($A352, 'Spells By School'!H:H, 0)</f>
        <v>30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Illusion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IL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10</v>
      </c>
      <c r="V352" s="9" t="str">
        <f ca="1">INDEX('Wand Mapping'!K:K, U352)</f>
        <v>wand_ai_080</v>
      </c>
      <c r="W352" s="9" t="str">
        <f ca="1">_xlfn.CONCAT(V352, "_", T352)</f>
        <v>wand_ai_080_IL</v>
      </c>
      <c r="Z352" s="9" t="str">
        <f ca="1">IF(ISBLANK(X352), W352, X352)</f>
        <v>wand_ai_080_IL</v>
      </c>
    </row>
    <row r="353" spans="1:26">
      <c r="A353" s="9" t="s">
        <v>102</v>
      </c>
      <c r="B353" s="9" t="s">
        <v>1730</v>
      </c>
      <c r="C353" s="9">
        <v>5</v>
      </c>
      <c r="D353" s="9">
        <v>9</v>
      </c>
      <c r="E353" s="9" t="str">
        <f>_xlfn.CONCAT(B353, RIGHT(_xlfn.CONCAT("0", D353), 2))</f>
        <v>BZ-PA09</v>
      </c>
      <c r="F353" s="9" t="s">
        <v>1546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>
        <f ca="1">MATCH($A353, 'Spells By School'!G:G, 0)</f>
        <v>59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 ca="1">IF(ISNA($J353), IF(ISNA($K353), IF(ISNA($L353), IF(ISNA($M353), IF(ISNA($N353), IF(ISNA($O353), IF(ISNA($P353), IF(ISNA($Q353), IF(ISNA($R353), "###error###", R$1),Q$1),P$1),O$1),N$1),M$1),L$1),K$1),J$1)</f>
        <v>Necromancy</v>
      </c>
      <c r="T353" s="9" t="str">
        <f ca="1">IF(ISNA($J353), IF(ISNA($K353), IF(ISNA($L353), IF(ISNA($M353), IF(ISNA($N353), IF(ISNA($O353), IF(ISNA($P353), IF(ISNA($Q353), IF(ISNA($R353), "###error###", "WM"),"IL"),"NE"),"EN"),"EV"),"TR"),"DI"),"CO"),"AB")</f>
        <v>NE</v>
      </c>
      <c r="U353" s="9">
        <f ca="1"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18</v>
      </c>
      <c r="V353" s="9" t="str">
        <f ca="1">INDEX('Wand Mapping'!K:K, U353)</f>
        <v>wand_ai_160</v>
      </c>
      <c r="W353" s="9" t="str">
        <f ca="1">_xlfn.CONCAT(V353, "_", T353)</f>
        <v>wand_ai_160_NE</v>
      </c>
      <c r="Z353" s="9" t="str">
        <f ca="1">IF(ISBLANK(X353), W353, X353)</f>
        <v>wand_ai_160_NE</v>
      </c>
    </row>
    <row r="354" spans="1:26">
      <c r="A354" s="9" t="s">
        <v>597</v>
      </c>
      <c r="B354" s="9" t="s">
        <v>1731</v>
      </c>
      <c r="C354" s="9">
        <v>5</v>
      </c>
      <c r="D354" s="9">
        <v>9</v>
      </c>
      <c r="E354" s="9" t="str">
        <f>_xlfn.CONCAT(B354, RIGHT(_xlfn.CONCAT("0", D354), 2))</f>
        <v>BZ-PB09</v>
      </c>
      <c r="F354" s="9" t="s">
        <v>1547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>
        <f>MATCH($A354, 'Spells By School'!E:E, 0)</f>
        <v>32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Invocation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EV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95</v>
      </c>
      <c r="V354" s="9" t="str">
        <f>INDEX('Wand Mapping'!K:K, U354)</f>
        <v>wand_ai_930</v>
      </c>
      <c r="W354" s="9" t="str">
        <f>_xlfn.CONCAT(V354, "_", T354)</f>
        <v>wand_ai_930_EV</v>
      </c>
      <c r="Z354" s="9" t="str">
        <f>IF(ISBLANK(X354), W354, X354)</f>
        <v>wand_ai_930_EV</v>
      </c>
    </row>
    <row r="355" spans="1:26">
      <c r="A355" s="9" t="s">
        <v>401</v>
      </c>
      <c r="B355" s="9" t="s">
        <v>1733</v>
      </c>
      <c r="C355" s="9">
        <v>5</v>
      </c>
      <c r="D355" s="9">
        <v>9</v>
      </c>
      <c r="E355" s="9" t="str">
        <f>_xlfn.CONCAT(B355, RIGHT(_xlfn.CONCAT("0", D355), 2))</f>
        <v>BZ-PD09</v>
      </c>
      <c r="F355" s="9" t="s">
        <v>1591</v>
      </c>
      <c r="G355" s="9" t="s">
        <v>655</v>
      </c>
      <c r="H355" s="9" t="s">
        <v>654</v>
      </c>
      <c r="J355" s="9">
        <f>MATCH($A355, 'Spells By School'!A:A, 0)</f>
        <v>16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66</v>
      </c>
      <c r="V355" s="9" t="str">
        <f>INDEX('Wand Mapping'!K:K, U355)</f>
        <v>wand_ai_640</v>
      </c>
      <c r="W355" s="9" t="str">
        <f>_xlfn.CONCAT(V355, "_", T355)</f>
        <v>wand_ai_640_AB</v>
      </c>
      <c r="Z355" s="9" t="str">
        <f>IF(ISBLANK(X355), W355, X355)</f>
        <v>wand_ai_640_AB</v>
      </c>
    </row>
    <row r="356" spans="1:26">
      <c r="A356" s="9" t="s">
        <v>441</v>
      </c>
      <c r="B356" s="9" t="s">
        <v>1734</v>
      </c>
      <c r="C356" s="9">
        <v>5</v>
      </c>
      <c r="D356" s="9">
        <v>9</v>
      </c>
      <c r="E356" s="9" t="str">
        <f>_xlfn.CONCAT(B356, RIGHT(_xlfn.CONCAT("0", D356), 2))</f>
        <v>BZ-PE09</v>
      </c>
      <c r="F356" s="9" t="s">
        <v>1592</v>
      </c>
      <c r="G356" s="9" t="s">
        <v>655</v>
      </c>
      <c r="H356" s="9" t="s">
        <v>654</v>
      </c>
      <c r="J356" s="9">
        <f>MATCH($A356, 'Spells By School'!A:A, 0)</f>
        <v>75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Abjuration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AB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72</v>
      </c>
      <c r="V356" s="9" t="str">
        <f>INDEX('Wand Mapping'!K:K, U356)</f>
        <v>wand_ai_700</v>
      </c>
      <c r="W356" s="9" t="str">
        <f>_xlfn.CONCAT(V356, "_", T356)</f>
        <v>wand_ai_700_AB</v>
      </c>
      <c r="Z356" s="9" t="str">
        <f>IF(ISBLANK(X356), W356, X356)</f>
        <v>wand_ai_700_AB</v>
      </c>
    </row>
    <row r="357" spans="1:26">
      <c r="A357" s="9" t="s">
        <v>108</v>
      </c>
      <c r="B357" s="9" t="s">
        <v>1735</v>
      </c>
      <c r="C357" s="9">
        <v>6</v>
      </c>
      <c r="D357" s="9">
        <v>12</v>
      </c>
      <c r="E357" s="9" t="str">
        <f>_xlfn.CONCAT(B357, RIGHT(_xlfn.CONCAT("0", D357), 2))</f>
        <v>BZ-PF12</v>
      </c>
      <c r="F357" s="9" t="s">
        <v>1548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>
        <f>MATCH($A357, 'Spells By School'!E:E, 0)</f>
        <v>42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Invocation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EV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19</v>
      </c>
      <c r="V357" s="9" t="str">
        <f>INDEX('Wand Mapping'!K:K, U357)</f>
        <v>wand_ai_170</v>
      </c>
      <c r="W357" s="9" t="str">
        <f>_xlfn.CONCAT(V357, "_", T357)</f>
        <v>wand_ai_170_EV</v>
      </c>
      <c r="Z357" s="9" t="str">
        <f>IF(ISBLANK(X357), W357, X357)</f>
        <v>wand_ai_170_EV</v>
      </c>
    </row>
    <row r="358" spans="1:26">
      <c r="A358" s="9" t="s">
        <v>352</v>
      </c>
      <c r="B358" s="9" t="s">
        <v>1736</v>
      </c>
      <c r="C358" s="9">
        <v>6</v>
      </c>
      <c r="D358" s="9">
        <v>12</v>
      </c>
      <c r="E358" s="9" t="str">
        <f>_xlfn.CONCAT(B358, RIGHT(_xlfn.CONCAT("0", D358), 2))</f>
        <v>BZ-PG12</v>
      </c>
      <c r="F358" s="9" t="s">
        <v>1549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>
        <f>MATCH($A358, 'Spells By School'!D:D, 0)</f>
        <v>31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Transmutation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TR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58</v>
      </c>
      <c r="V358" s="9" t="str">
        <f>INDEX('Wand Mapping'!K:K, U358)</f>
        <v>wand_ai_560</v>
      </c>
      <c r="W358" s="9" t="str">
        <f>_xlfn.CONCAT(V358, "_", T358)</f>
        <v>wand_ai_560_TR</v>
      </c>
      <c r="Z358" s="9" t="str">
        <f>IF(ISBLANK(X358), W358, X358)</f>
        <v>wand_ai_560_TR</v>
      </c>
    </row>
    <row r="359" spans="1:26">
      <c r="A359" s="9" t="s">
        <v>379</v>
      </c>
      <c r="B359" s="9" t="s">
        <v>1737</v>
      </c>
      <c r="C359" s="9">
        <v>6</v>
      </c>
      <c r="D359" s="9">
        <v>12</v>
      </c>
      <c r="E359" s="9" t="str">
        <f>_xlfn.CONCAT(B359, RIGHT(_xlfn.CONCAT("0", D359), 2))</f>
        <v>BZ-PH12</v>
      </c>
      <c r="F359" s="9" t="s">
        <v>1550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28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62</v>
      </c>
      <c r="V359" s="9" t="str">
        <f>INDEX('Wand Mapping'!K:K, U359)</f>
        <v>wand_ai_600</v>
      </c>
      <c r="W359" s="9" t="str">
        <f>_xlfn.CONCAT(V359, "_", T359)</f>
        <v>wand_ai_600_EN</v>
      </c>
      <c r="Z359" s="9" t="str">
        <f>IF(ISBLANK(X359), W359, X359)</f>
        <v>wand_ai_600_EN</v>
      </c>
    </row>
    <row r="360" spans="1:26">
      <c r="A360" s="9" t="s">
        <v>270</v>
      </c>
      <c r="B360" s="9" t="s">
        <v>1738</v>
      </c>
      <c r="C360" s="9">
        <v>6</v>
      </c>
      <c r="D360" s="9">
        <v>12</v>
      </c>
      <c r="E360" s="9" t="str">
        <f>_xlfn.CONCAT(B360, RIGHT(_xlfn.CONCAT("0", D360), 2))</f>
        <v>BZ-PI12</v>
      </c>
      <c r="F360" s="9" t="s">
        <v>1551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36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45</v>
      </c>
      <c r="V360" s="9" t="str">
        <f>INDEX('Wand Mapping'!K:K, U360)</f>
        <v>wand_ai_430</v>
      </c>
      <c r="W360" s="9" t="str">
        <f>_xlfn.CONCAT(V360, "_", T360)</f>
        <v>wand_ai_430_EN</v>
      </c>
      <c r="Z360" s="9" t="str">
        <f>IF(ISBLANK(X360), W360, X360)</f>
        <v>wand_ai_430_EN</v>
      </c>
    </row>
    <row r="361" spans="1:26">
      <c r="A361" s="9" t="s">
        <v>586</v>
      </c>
      <c r="B361" s="9" t="s">
        <v>1739</v>
      </c>
      <c r="C361" s="9">
        <v>6</v>
      </c>
      <c r="D361" s="9">
        <v>12</v>
      </c>
      <c r="E361" s="9" t="str">
        <f>_xlfn.CONCAT(B361, RIGHT(_xlfn.CONCAT("0", D361), 2))</f>
        <v>BZ-PJ12</v>
      </c>
      <c r="F361" s="9" t="s">
        <v>1552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>
        <f>MATCH($A361, 'Spells By School'!F:F, 0)</f>
        <v>40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Enchantment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EN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93</v>
      </c>
      <c r="V361" s="9" t="str">
        <f>INDEX('Wand Mapping'!K:K, U361)</f>
        <v>wand_ai_910</v>
      </c>
      <c r="W361" s="9" t="str">
        <f>_xlfn.CONCAT(V361, "_", T361)</f>
        <v>wand_ai_910_EN</v>
      </c>
      <c r="Z361" s="9" t="str">
        <f>IF(ISBLANK(X361), W361, X361)</f>
        <v>wand_ai_910_EN</v>
      </c>
    </row>
    <row r="362" spans="1:26">
      <c r="A362" s="9" t="s">
        <v>15</v>
      </c>
      <c r="B362" s="9" t="s">
        <v>1740</v>
      </c>
      <c r="C362" s="9">
        <v>6</v>
      </c>
      <c r="D362" s="9">
        <v>12</v>
      </c>
      <c r="E362" s="9" t="str">
        <f>_xlfn.CONCAT(B362, RIGHT(_xlfn.CONCAT("0", D362), 2))</f>
        <v>BZ-PK12</v>
      </c>
      <c r="F362" s="9" t="s">
        <v>1553</v>
      </c>
      <c r="G362" s="9" t="s">
        <v>655</v>
      </c>
      <c r="H362" s="9" t="s">
        <v>654</v>
      </c>
      <c r="J362" s="9" t="e">
        <f>MATCH($A362, 'Spells By School'!A:A, 0)</f>
        <v>#N/A</v>
      </c>
      <c r="K362" s="9">
        <f>MATCH($A362, 'Spells By School'!B:B, 0)</f>
        <v>28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Conjuration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CO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3</v>
      </c>
      <c r="V362" s="9" t="str">
        <f>INDEX('Wand Mapping'!K:K, U362)</f>
        <v>wand_ai_010</v>
      </c>
      <c r="W362" s="9" t="str">
        <f>_xlfn.CONCAT(V362, "_", T362)</f>
        <v>wand_ai_010_CO</v>
      </c>
      <c r="Z362" s="9" t="str">
        <f>IF(ISBLANK(X362), W362, X362)</f>
        <v>wand_ai_010_CO</v>
      </c>
    </row>
    <row r="363" spans="1:26">
      <c r="A363" s="9" t="s">
        <v>147</v>
      </c>
      <c r="B363" s="9" t="s">
        <v>1741</v>
      </c>
      <c r="C363" s="9">
        <v>6</v>
      </c>
      <c r="D363" s="9">
        <v>12</v>
      </c>
      <c r="E363" s="9" t="str">
        <f>_xlfn.CONCAT(B363, RIGHT(_xlfn.CONCAT("0", D363), 2))</f>
        <v>BZ-PL12</v>
      </c>
      <c r="F363" s="9" t="s">
        <v>1594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>
        <f>MATCH($A363, 'Spells By School'!D:D, 0)</f>
        <v>19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Transmutation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TR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26</v>
      </c>
      <c r="V363" s="9" t="str">
        <f>INDEX('Wand Mapping'!K:K, U363)</f>
        <v>wand_ai_240</v>
      </c>
      <c r="W363" s="9" t="str">
        <f>_xlfn.CONCAT(V363, "_", T363)</f>
        <v>wand_ai_240_TR</v>
      </c>
      <c r="Z363" s="9" t="str">
        <f>IF(ISBLANK(X363), W363, X363)</f>
        <v>wand_ai_240_TR</v>
      </c>
    </row>
    <row r="364" spans="1:26">
      <c r="A364" s="9" t="s">
        <v>291</v>
      </c>
      <c r="B364" s="9" t="s">
        <v>1742</v>
      </c>
      <c r="C364" s="9">
        <v>6</v>
      </c>
      <c r="D364" s="9">
        <v>12</v>
      </c>
      <c r="E364" s="9" t="str">
        <f>_xlfn.CONCAT(B364, RIGHT(_xlfn.CONCAT("0", D364), 2))</f>
        <v>BZ-PM12</v>
      </c>
      <c r="F364" s="9" t="s">
        <v>1595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45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48</v>
      </c>
      <c r="V364" s="9" t="str">
        <f>INDEX('Wand Mapping'!K:K, U364)</f>
        <v>wand_ai_460</v>
      </c>
      <c r="W364" s="9" t="str">
        <f>_xlfn.CONCAT(V364, "_", T364)</f>
        <v>wand_ai_460_EV</v>
      </c>
      <c r="Z364" s="9" t="str">
        <f>IF(ISBLANK(X364), W364, X364)</f>
        <v>wand_ai_460_EV</v>
      </c>
    </row>
    <row r="365" spans="1:26">
      <c r="A365" s="9" t="s">
        <v>191</v>
      </c>
      <c r="B365" s="9" t="s">
        <v>1836</v>
      </c>
      <c r="C365" s="9">
        <v>6</v>
      </c>
      <c r="D365" s="9">
        <v>12</v>
      </c>
      <c r="E365" s="9" t="str">
        <f>_xlfn.CONCAT(B365, RIGHT(_xlfn.CONCAT("0", D365), 2))</f>
        <v>BZ-PN12</v>
      </c>
      <c r="F365" s="9" t="s">
        <v>1596</v>
      </c>
      <c r="G365" s="9" t="s">
        <v>655</v>
      </c>
      <c r="H365" s="9" t="s">
        <v>654</v>
      </c>
      <c r="J365" s="9">
        <f>MATCH($A365, 'Spells By School'!A:A, 0)</f>
        <v>49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Abjuration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AB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34</v>
      </c>
      <c r="V365" s="9" t="str">
        <f>INDEX('Wand Mapping'!K:K, U365)</f>
        <v>wand_ai_320</v>
      </c>
      <c r="W365" s="9" t="str">
        <f>_xlfn.CONCAT(V365, "_", T365)</f>
        <v>wand_ai_320_AB</v>
      </c>
      <c r="Z365" s="9" t="str">
        <f>IF(ISBLANK(X365), W365, X365)</f>
        <v>wand_ai_320_AB</v>
      </c>
    </row>
    <row r="366" spans="1:26">
      <c r="A366" s="9" t="s">
        <v>298</v>
      </c>
      <c r="B366" s="9" t="s">
        <v>1743</v>
      </c>
      <c r="C366" s="9">
        <v>6</v>
      </c>
      <c r="D366" s="9">
        <v>12</v>
      </c>
      <c r="E366" s="9" t="str">
        <f>_xlfn.CONCAT(B366, RIGHT(_xlfn.CONCAT("0", D366), 2))</f>
        <v>BZ-PO12</v>
      </c>
      <c r="F366" s="9" t="s">
        <v>1597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>
        <f>MATCH($A366, 'Spells By School'!E:E, 0)</f>
        <v>79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Invocation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EV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49</v>
      </c>
      <c r="V366" s="9" t="str">
        <f>INDEX('Wand Mapping'!K:K, U366)</f>
        <v>wand_ai_470</v>
      </c>
      <c r="W366" s="9" t="str">
        <f>_xlfn.CONCAT(V366, "_", T366)</f>
        <v>wand_ai_470_EV</v>
      </c>
      <c r="Z366" s="9" t="str">
        <f>IF(ISBLANK(X366), W366, X366)</f>
        <v>wand_ai_470_EV</v>
      </c>
    </row>
    <row r="367" spans="1:26">
      <c r="A367" s="9" t="s">
        <v>112</v>
      </c>
      <c r="B367" s="9" t="s">
        <v>1745</v>
      </c>
      <c r="C367" s="9">
        <v>7</v>
      </c>
      <c r="D367" s="9">
        <v>14</v>
      </c>
      <c r="E367" s="9" t="str">
        <f>_xlfn.CONCAT(B367, RIGHT(_xlfn.CONCAT("0", D367), 2))</f>
        <v>BZ-PQ14</v>
      </c>
      <c r="F367" s="9" t="s">
        <v>1554</v>
      </c>
      <c r="G367" s="9" t="s">
        <v>655</v>
      </c>
      <c r="H367" s="9" t="s">
        <v>654</v>
      </c>
      <c r="J367" s="9" t="e">
        <f>MATCH($A367, 'Spells By School'!A:A, 0)</f>
        <v>#N/A</v>
      </c>
      <c r="K367" s="9">
        <f>MATCH($A367, 'Spells By School'!B:B, 0)</f>
        <v>74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Conjuration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CO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20</v>
      </c>
      <c r="V367" s="9" t="str">
        <f>INDEX('Wand Mapping'!K:K, U367)</f>
        <v>wand_ai_180</v>
      </c>
      <c r="W367" s="9" t="str">
        <f>_xlfn.CONCAT(V367, "_", T367)</f>
        <v>wand_ai_180_CO</v>
      </c>
      <c r="Z367" s="9" t="str">
        <f>IF(ISBLANK(X367), W367, X367)</f>
        <v>wand_ai_180_CO</v>
      </c>
    </row>
    <row r="368" spans="1:26">
      <c r="A368" s="9" t="s">
        <v>496</v>
      </c>
      <c r="B368" s="9" t="s">
        <v>1746</v>
      </c>
      <c r="C368" s="9">
        <v>7</v>
      </c>
      <c r="D368" s="9">
        <v>14</v>
      </c>
      <c r="E368" s="9" t="str">
        <f>_xlfn.CONCAT(B368, RIGHT(_xlfn.CONCAT("0", D368), 2))</f>
        <v>BZ-PR14</v>
      </c>
      <c r="F368" s="9" t="s">
        <v>1555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23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80</v>
      </c>
      <c r="V368" s="9" t="str">
        <f>INDEX('Wand Mapping'!K:K, U368)</f>
        <v>wand_ai_780</v>
      </c>
      <c r="W368" s="9" t="str">
        <f>_xlfn.CONCAT(V368, "_", T368)</f>
        <v>wand_ai_780_EN</v>
      </c>
      <c r="Z368" s="9" t="str">
        <f>IF(ISBLANK(X368), W368, X368)</f>
        <v>wand_ai_780_EN</v>
      </c>
    </row>
    <row r="369" spans="1:26">
      <c r="A369" s="9" t="s">
        <v>261</v>
      </c>
      <c r="B369" s="9" t="s">
        <v>1747</v>
      </c>
      <c r="C369" s="9">
        <v>7</v>
      </c>
      <c r="D369" s="9">
        <v>14</v>
      </c>
      <c r="E369" s="9" t="str">
        <f>_xlfn.CONCAT(B369, RIGHT(_xlfn.CONCAT("0", D369), 2))</f>
        <v>BZ-PS14</v>
      </c>
      <c r="F369" s="9" t="s">
        <v>1556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>
        <f>MATCH($A369, 'Spells By School'!E:E, 0)</f>
        <v>44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Invocation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EV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44</v>
      </c>
      <c r="V369" s="9" t="str">
        <f>INDEX('Wand Mapping'!K:K, U369)</f>
        <v>wand_ai_420</v>
      </c>
      <c r="W369" s="9" t="str">
        <f>_xlfn.CONCAT(V369, "_", T369)</f>
        <v>wand_ai_420_EV</v>
      </c>
      <c r="Z369" s="9" t="str">
        <f>IF(ISBLANK(X369), W369, X369)</f>
        <v>wand_ai_420_EV</v>
      </c>
    </row>
    <row r="370" spans="1:26">
      <c r="A370" s="9" t="s">
        <v>299</v>
      </c>
      <c r="B370" s="9" t="s">
        <v>1748</v>
      </c>
      <c r="C370" s="9">
        <v>7</v>
      </c>
      <c r="D370" s="9">
        <v>14</v>
      </c>
      <c r="E370" s="9" t="str">
        <f>_xlfn.CONCAT(B370, RIGHT(_xlfn.CONCAT("0", D370), 2))</f>
        <v>BZ-PT14</v>
      </c>
      <c r="F370" s="9" t="s">
        <v>1599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>
        <f ca="1">MATCH($A370, 'Spells By School'!G:G, 0)</f>
        <v>53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Necromancy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NE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49</v>
      </c>
      <c r="V370" s="9" t="str">
        <f ca="1">INDEX('Wand Mapping'!K:K, U370)</f>
        <v>wand_ai_470</v>
      </c>
      <c r="W370" s="9" t="str">
        <f ca="1">_xlfn.CONCAT(V370, "_", T370)</f>
        <v>wand_ai_470_NE</v>
      </c>
      <c r="Z370" s="9" t="str">
        <f ca="1">IF(ISBLANK(X370), W370, X370)</f>
        <v>wand_ai_470_NE</v>
      </c>
    </row>
    <row r="371" spans="1:26">
      <c r="A371" s="28" t="s">
        <v>311</v>
      </c>
      <c r="B371" s="9" t="s">
        <v>1749</v>
      </c>
      <c r="C371" s="9">
        <v>7</v>
      </c>
      <c r="D371" s="9">
        <v>14</v>
      </c>
      <c r="E371" s="9" t="str">
        <f>_xlfn.CONCAT(B371, RIGHT(_xlfn.CONCAT("0", D371), 2))</f>
        <v>BZ-PU14</v>
      </c>
      <c r="F371" s="9" t="s">
        <v>1600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21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51</v>
      </c>
      <c r="V371" s="9" t="str">
        <f>INDEX('Wand Mapping'!K:K, U371)</f>
        <v>wand_ai_490</v>
      </c>
      <c r="W371" s="9" t="str">
        <f>_xlfn.CONCAT(V371, "_", T371)</f>
        <v>wand_ai_490_TR</v>
      </c>
      <c r="Z371" s="9" t="str">
        <f>IF(ISBLANK(X371), W371, X371)</f>
        <v>wand_ai_490_TR</v>
      </c>
    </row>
    <row r="372" spans="1:26">
      <c r="A372" s="9" t="s">
        <v>498</v>
      </c>
      <c r="B372" s="9" t="s">
        <v>1751</v>
      </c>
      <c r="C372" s="9">
        <v>8</v>
      </c>
      <c r="D372" s="9">
        <v>16</v>
      </c>
      <c r="E372" s="9" t="str">
        <f>_xlfn.CONCAT(B372, RIGHT(_xlfn.CONCAT("0", D372), 2))</f>
        <v>BZ-PW16</v>
      </c>
      <c r="F372" s="9" t="s">
        <v>1558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>
        <f>MATCH($A372, 'Spells By School'!H:H, 0)</f>
        <v>10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Illusion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IL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80</v>
      </c>
      <c r="V372" s="9" t="str">
        <f ca="1">INDEX('Wand Mapping'!K:K, U372)</f>
        <v>wand_ai_780</v>
      </c>
      <c r="W372" s="9" t="str">
        <f ca="1">_xlfn.CONCAT(V372, "_", T372)</f>
        <v>wand_ai_780_IL</v>
      </c>
      <c r="Z372" s="9" t="str">
        <f ca="1">IF(ISBLANK(X372), W372, X372)</f>
        <v>wand_ai_780_IL</v>
      </c>
    </row>
    <row r="373" spans="1:26">
      <c r="A373" s="9" t="s">
        <v>146</v>
      </c>
      <c r="B373" s="9" t="s">
        <v>1752</v>
      </c>
      <c r="C373" s="9">
        <v>8</v>
      </c>
      <c r="D373" s="9">
        <v>16</v>
      </c>
      <c r="E373" s="9" t="str">
        <f>_xlfn.CONCAT(B373, RIGHT(_xlfn.CONCAT("0", D373), 2))</f>
        <v>BZ-PX16</v>
      </c>
      <c r="F373" s="9" t="s">
        <v>1559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>
        <f>MATCH($A373, 'Spells By School'!C:C, 0)</f>
        <v>10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Divination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DI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26</v>
      </c>
      <c r="V373" s="9" t="str">
        <f>INDEX('Wand Mapping'!K:K, U373)</f>
        <v>wand_ai_240</v>
      </c>
      <c r="W373" s="9" t="str">
        <f>_xlfn.CONCAT(V373, "_", T373)</f>
        <v>wand_ai_240_DI</v>
      </c>
      <c r="Z373" s="9" t="str">
        <f>IF(ISBLANK(X373), W373, X373)</f>
        <v>wand_ai_240_DI</v>
      </c>
    </row>
    <row r="374" spans="1:26">
      <c r="A374" s="9" t="s">
        <v>13</v>
      </c>
      <c r="B374" s="9" t="s">
        <v>1753</v>
      </c>
      <c r="C374" s="9">
        <v>8</v>
      </c>
      <c r="D374" s="9">
        <v>16</v>
      </c>
      <c r="E374" s="9" t="str">
        <f>_xlfn.CONCAT(B374, RIGHT(_xlfn.CONCAT("0", D374), 2))</f>
        <v>BZ-PY16</v>
      </c>
      <c r="F374" s="9" t="s">
        <v>1560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 t="e">
        <f>MATCH($A374, 'Spells By School'!F:F, 0)</f>
        <v>#N/A</v>
      </c>
      <c r="P374" s="9">
        <f ca="1">MATCH($A374, 'Spells By School'!G:G, 0)</f>
        <v>28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 ca="1">IF(ISNA($J374), IF(ISNA($K374), IF(ISNA($L374), IF(ISNA($M374), IF(ISNA($N374), IF(ISNA($O374), IF(ISNA($P374), IF(ISNA($Q374), IF(ISNA($R374), "###error###", R$1),Q$1),P$1),O$1),N$1),M$1),L$1),K$1),J$1)</f>
        <v>Necromancy</v>
      </c>
      <c r="T374" s="9" t="str">
        <f ca="1">IF(ISNA($J374), IF(ISNA($K374), IF(ISNA($L374), IF(ISNA($M374), IF(ISNA($N374), IF(ISNA($O374), IF(ISNA($P374), IF(ISNA($Q374), IF(ISNA($R374), "###error###", "WM"),"IL"),"NE"),"EN"),"EV"),"TR"),"DI"),"CO"),"AB")</f>
        <v>NE</v>
      </c>
      <c r="U374" s="9">
        <f ca="1"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2</v>
      </c>
      <c r="V374" s="9" t="str">
        <f ca="1">INDEX('Wand Mapping'!K:K, U374)</f>
        <v>wand_ai_000</v>
      </c>
      <c r="W374" s="9" t="str">
        <f ca="1">_xlfn.CONCAT(V374, "_", T374)</f>
        <v>wand_ai_000_NE</v>
      </c>
      <c r="Z374" s="9" t="str">
        <f ca="1">IF(ISBLANK(X374), W374, X374)</f>
        <v>wand_ai_000_NE</v>
      </c>
    </row>
    <row r="375" spans="1:26">
      <c r="A375" s="9" t="s">
        <v>325</v>
      </c>
      <c r="B375" s="9" t="s">
        <v>1754</v>
      </c>
      <c r="C375" s="9">
        <v>8</v>
      </c>
      <c r="D375" s="9">
        <v>16</v>
      </c>
      <c r="E375" s="9" t="str">
        <f>_xlfn.CONCAT(B375, RIGHT(_xlfn.CONCAT("0", D375), 2))</f>
        <v>BZ-PZ16</v>
      </c>
      <c r="F375" s="9" t="s">
        <v>1561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>
        <f>MATCH($A375, 'Spells By School'!F:F, 0)</f>
        <v>22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Enchantment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EN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53</v>
      </c>
      <c r="V375" s="9" t="str">
        <f>INDEX('Wand Mapping'!K:K, U375)</f>
        <v>wand_ai_510</v>
      </c>
      <c r="W375" s="9" t="str">
        <f>_xlfn.CONCAT(V375, "_", T375)</f>
        <v>wand_ai_510_EN</v>
      </c>
      <c r="Z375" s="9" t="str">
        <f>IF(ISBLANK(X375), W375, X375)</f>
        <v>wand_ai_510_EN</v>
      </c>
    </row>
    <row r="376" spans="1:26">
      <c r="A376" s="9" t="s">
        <v>546</v>
      </c>
      <c r="B376" s="9" t="s">
        <v>1372</v>
      </c>
      <c r="C376" s="9">
        <v>8</v>
      </c>
      <c r="D376" s="9">
        <v>16</v>
      </c>
      <c r="E376" s="9" t="str">
        <f>_xlfn.CONCAT(B376, RIGHT(_xlfn.CONCAT("0", D376), 2))</f>
        <v>BZ-Q016</v>
      </c>
      <c r="F376" s="9" t="s">
        <v>1562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>
        <f>MATCH($A376, 'Spells By School'!E:E, 0)</f>
        <v>60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Invocation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EV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87</v>
      </c>
      <c r="V376" s="9" t="str">
        <f>INDEX('Wand Mapping'!K:K, U376)</f>
        <v>wand_ai_850</v>
      </c>
      <c r="W376" s="9" t="str">
        <f>_xlfn.CONCAT(V376, "_", T376)</f>
        <v>wand_ai_850_EV</v>
      </c>
      <c r="Z376" s="9" t="str">
        <f>IF(ISBLANK(X376), W376, X376)</f>
        <v>wand_ai_850_EV</v>
      </c>
    </row>
    <row r="377" spans="1:26">
      <c r="A377" s="9" t="s">
        <v>572</v>
      </c>
      <c r="B377" s="9" t="s">
        <v>1373</v>
      </c>
      <c r="C377" s="9">
        <v>8</v>
      </c>
      <c r="D377" s="9">
        <v>16</v>
      </c>
      <c r="E377" s="9" t="str">
        <f>_xlfn.CONCAT(B377, RIGHT(_xlfn.CONCAT("0", D377), 2))</f>
        <v>BZ-Q116</v>
      </c>
      <c r="F377" s="9" t="s">
        <v>1563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6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91</v>
      </c>
      <c r="V377" s="9" t="str">
        <f ca="1">INDEX('Wand Mapping'!K:K, U377)</f>
        <v>wand_ai_890</v>
      </c>
      <c r="W377" s="9" t="str">
        <f ca="1">_xlfn.CONCAT(V377, "_", T377)</f>
        <v>wand_ai_890_IL</v>
      </c>
      <c r="Z377" s="9" t="str">
        <f ca="1">IF(ISBLANK(X377), W377, X377)</f>
        <v>wand_ai_890_IL</v>
      </c>
    </row>
    <row r="378" spans="1:26">
      <c r="A378" s="9" t="s">
        <v>110</v>
      </c>
      <c r="B378" s="9" t="s">
        <v>1374</v>
      </c>
      <c r="C378" s="9">
        <v>9</v>
      </c>
      <c r="D378" s="9">
        <v>18</v>
      </c>
      <c r="E378" s="9" t="str">
        <f>_xlfn.CONCAT(B378, RIGHT(_xlfn.CONCAT("0", D378), 2))</f>
        <v>BZ-Q218</v>
      </c>
      <c r="F378" s="9" t="s">
        <v>1564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>
        <f>MATCH($A378, 'Spells By School'!H:H, 0)</f>
        <v>19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Illusion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IL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19</v>
      </c>
      <c r="V378" s="9" t="str">
        <f ca="1">INDEX('Wand Mapping'!K:K, U378)</f>
        <v>wand_ai_170</v>
      </c>
      <c r="W378" s="9" t="str">
        <f ca="1">_xlfn.CONCAT(V378, "_", T378)</f>
        <v>wand_ai_170_IL</v>
      </c>
      <c r="Z378" s="9" t="str">
        <f ca="1">IF(ISBLANK(X378), W378, X378)</f>
        <v>wand_ai_170_IL</v>
      </c>
    </row>
    <row r="379" spans="1:26">
      <c r="A379" s="9" t="s">
        <v>284</v>
      </c>
      <c r="B379" s="9" t="s">
        <v>1407</v>
      </c>
      <c r="C379" s="9">
        <v>9</v>
      </c>
      <c r="D379" s="9">
        <v>18</v>
      </c>
      <c r="E379" s="9" t="str">
        <f>_xlfn.CONCAT(B379, RIGHT(_xlfn.CONCAT("0", D379), 2))</f>
        <v>BZ-Q318</v>
      </c>
      <c r="F379" s="9" t="s">
        <v>1565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>
        <f>MATCH($A379, 'Spells By School'!F:F, 0)</f>
        <v>37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Enchantment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EN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47</v>
      </c>
      <c r="V379" s="9" t="str">
        <f>INDEX('Wand Mapping'!K:K, U379)</f>
        <v>wand_ai_450</v>
      </c>
      <c r="W379" s="9" t="str">
        <f>_xlfn.CONCAT(V379, "_", T379)</f>
        <v>wand_ai_450_EN</v>
      </c>
      <c r="Z379" s="9" t="str">
        <f>IF(ISBLANK(X379), W379, X379)</f>
        <v>wand_ai_450_EN</v>
      </c>
    </row>
    <row r="380" spans="1:26">
      <c r="A380" s="9" t="s">
        <v>502</v>
      </c>
      <c r="B380" s="9" t="s">
        <v>1408</v>
      </c>
      <c r="C380" s="9">
        <v>9</v>
      </c>
      <c r="D380" s="9">
        <v>18</v>
      </c>
      <c r="E380" s="9" t="str">
        <f>_xlfn.CONCAT(B380, RIGHT(_xlfn.CONCAT("0", D380), 2))</f>
        <v>BZ-Q418</v>
      </c>
      <c r="F380" s="9" t="s">
        <v>1566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>
        <f>MATCH($A380, 'Spells By School'!D:D, 0)</f>
        <v>3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Transmutation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TR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81</v>
      </c>
      <c r="V380" s="9" t="str">
        <f>INDEX('Wand Mapping'!K:K, U380)</f>
        <v>wand_ai_790</v>
      </c>
      <c r="W380" s="9" t="str">
        <f>_xlfn.CONCAT(V380, "_", T380)</f>
        <v>wand_ai_790_TR</v>
      </c>
      <c r="Z380" s="9" t="str">
        <f>IF(ISBLANK(X380), W380, X380)</f>
        <v>wand_ai_790_TR</v>
      </c>
    </row>
    <row r="381" spans="1:26">
      <c r="A381" s="9" t="s">
        <v>60</v>
      </c>
      <c r="B381" s="9" t="s">
        <v>1409</v>
      </c>
      <c r="C381" s="9">
        <v>9</v>
      </c>
      <c r="D381" s="9">
        <v>18</v>
      </c>
      <c r="E381" s="9" t="str">
        <f>_xlfn.CONCAT(B381, RIGHT(_xlfn.CONCAT("0", D381), 2))</f>
        <v>BZ-Q518</v>
      </c>
      <c r="F381" s="9" t="s">
        <v>1567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>
        <f ca="1">MATCH($A381, 'Spells By School'!G:G, 0)</f>
        <v>74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 ca="1">IF(ISNA($J381), IF(ISNA($K381), IF(ISNA($L381), IF(ISNA($M381), IF(ISNA($N381), IF(ISNA($O381), IF(ISNA($P381), IF(ISNA($Q381), IF(ISNA($R381), "###error###", R$1),Q$1),P$1),O$1),N$1),M$1),L$1),K$1),J$1)</f>
        <v>Necromancy</v>
      </c>
      <c r="T381" s="9" t="str">
        <f ca="1">IF(ISNA($J381), IF(ISNA($K381), IF(ISNA($L381), IF(ISNA($M381), IF(ISNA($N381), IF(ISNA($O381), IF(ISNA($P381), IF(ISNA($Q381), IF(ISNA($R381), "###error###", "WM"),"IL"),"NE"),"EN"),"EV"),"TR"),"DI"),"CO"),"AB")</f>
        <v>NE</v>
      </c>
      <c r="U381" s="9">
        <f ca="1"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11</v>
      </c>
      <c r="V381" s="9" t="str">
        <f ca="1">INDEX('Wand Mapping'!K:K, U381)</f>
        <v>wand_ai_090</v>
      </c>
      <c r="W381" s="9" t="str">
        <f ca="1">_xlfn.CONCAT(V381, "_", T381)</f>
        <v>wand_ai_090_NE</v>
      </c>
      <c r="Z381" s="9" t="str">
        <f ca="1">IF(ISBLANK(X381), W381, X381)</f>
        <v>wand_ai_090_NE</v>
      </c>
    </row>
    <row r="382" spans="1:26">
      <c r="A382" s="9" t="s">
        <v>250</v>
      </c>
      <c r="B382" s="9" t="s">
        <v>1410</v>
      </c>
      <c r="C382" s="9">
        <v>9</v>
      </c>
      <c r="D382" s="9">
        <v>18</v>
      </c>
      <c r="E382" s="9" t="str">
        <f>_xlfn.CONCAT(B382, RIGHT(_xlfn.CONCAT("0", D382), 2))</f>
        <v>BZ-Q618</v>
      </c>
      <c r="F382" s="9" t="s">
        <v>1568</v>
      </c>
      <c r="G382" s="9" t="s">
        <v>655</v>
      </c>
      <c r="H382" s="9" t="s">
        <v>654</v>
      </c>
      <c r="J382" s="9">
        <f>MATCH($A382, 'Spells By School'!A:A, 0)</f>
        <v>12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Abjuration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AB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43</v>
      </c>
      <c r="V382" s="9" t="str">
        <f>INDEX('Wand Mapping'!K:K, U382)</f>
        <v>wand_ai_410</v>
      </c>
      <c r="W382" s="9" t="str">
        <f>_xlfn.CONCAT(V382, "_", T382)</f>
        <v>wand_ai_410_AB</v>
      </c>
      <c r="Z382" s="9" t="str">
        <f>IF(ISBLANK(X382), W382, X382)</f>
        <v>wand_ai_410_AB</v>
      </c>
    </row>
    <row r="383" spans="1:26">
      <c r="A383" s="9" t="s">
        <v>519</v>
      </c>
      <c r="B383" s="9" t="s">
        <v>1411</v>
      </c>
      <c r="C383" s="13" t="s">
        <v>1572</v>
      </c>
      <c r="D383" s="9">
        <v>18</v>
      </c>
      <c r="E383" s="9" t="str">
        <f>_xlfn.CONCAT(B383, RIGHT(_xlfn.CONCAT("0", D383), 2))</f>
        <v>BZ-Q718</v>
      </c>
      <c r="F383" s="9" t="s">
        <v>1569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17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83</v>
      </c>
      <c r="V383" s="9" t="str">
        <f>INDEX('Wand Mapping'!K:K, U383)</f>
        <v>wand_ai_810</v>
      </c>
      <c r="W383" s="9" t="str">
        <f>_xlfn.CONCAT(V383, "_", T383)</f>
        <v>wand_ai_810_EN</v>
      </c>
      <c r="Z383" s="9" t="str">
        <f>IF(ISBLANK(X383), W383, X383)</f>
        <v>wand_ai_810_EN</v>
      </c>
    </row>
    <row r="384" spans="1:26">
      <c r="A384" s="9" t="s">
        <v>182</v>
      </c>
      <c r="B384" s="9" t="s">
        <v>1412</v>
      </c>
      <c r="C384" s="13" t="s">
        <v>1572</v>
      </c>
      <c r="D384" s="9">
        <v>18</v>
      </c>
      <c r="E384" s="9" t="str">
        <f>_xlfn.CONCAT(B384, RIGHT(_xlfn.CONCAT("0", D384), 2))</f>
        <v>BZ-Q818</v>
      </c>
      <c r="F384" s="9" t="s">
        <v>1570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31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32</v>
      </c>
      <c r="V384" s="9" t="str">
        <f>INDEX('Wand Mapping'!K:K, U384)</f>
        <v>wand_ai_300</v>
      </c>
      <c r="W384" s="9" t="str">
        <f>_xlfn.CONCAT(V384, "_", T384)</f>
        <v>wand_ai_300_EV</v>
      </c>
      <c r="Z384" s="9" t="str">
        <f>IF(ISBLANK(X384), W384, X384)</f>
        <v>wand_ai_300_EV</v>
      </c>
    </row>
    <row r="385" spans="1:26">
      <c r="A385" s="9" t="s">
        <v>219</v>
      </c>
      <c r="B385" s="9" t="s">
        <v>1413</v>
      </c>
      <c r="C385" s="13" t="s">
        <v>1572</v>
      </c>
      <c r="D385" s="9">
        <v>18</v>
      </c>
      <c r="E385" s="9" t="str">
        <f>_xlfn.CONCAT(B385, RIGHT(_xlfn.CONCAT("0", D385), 2))</f>
        <v>BZ-Q918</v>
      </c>
      <c r="F385" s="9" t="s">
        <v>1571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>
        <f>MATCH($A385, 'Spells By School'!E:E, 0)</f>
        <v>61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Invocation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EV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38</v>
      </c>
      <c r="V385" s="9" t="str">
        <f>INDEX('Wand Mapping'!K:K, U385)</f>
        <v>wand_ai_360</v>
      </c>
      <c r="W385" s="9" t="str">
        <f>_xlfn.CONCAT(V385, "_", T385)</f>
        <v>wand_ai_360_EV</v>
      </c>
      <c r="Z385" s="9" t="str">
        <f>IF(ISBLANK(X385), W385, X385)</f>
        <v>wand_ai_360_EV</v>
      </c>
    </row>
    <row r="386" spans="1:26">
      <c r="A386" s="9" t="s">
        <v>626</v>
      </c>
      <c r="B386" s="9" t="s">
        <v>1414</v>
      </c>
      <c r="C386" s="13" t="s">
        <v>1371</v>
      </c>
      <c r="D386" s="9">
        <v>18</v>
      </c>
      <c r="E386" s="9" t="str">
        <f>_xlfn.CONCAT(B386, RIGHT(_xlfn.CONCAT("0", D386), 2))</f>
        <v>BZ-QA18</v>
      </c>
      <c r="F386" s="9" t="s">
        <v>1603</v>
      </c>
      <c r="G386" s="9" t="s">
        <v>655</v>
      </c>
      <c r="H386" s="9" t="s">
        <v>654</v>
      </c>
      <c r="J386" s="9" t="e">
        <f>MATCH($A386, 'Spells By School'!A:A, 0)</f>
        <v>#N/A</v>
      </c>
      <c r="K386" s="9">
        <f>MATCH($A386, 'Spells By School'!B:B, 0)</f>
        <v>14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Conjuration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CO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100</v>
      </c>
      <c r="V386" s="9" t="str">
        <f>INDEX('Wand Mapping'!K:K, U386)</f>
        <v>wand_ai_980</v>
      </c>
      <c r="W386" s="9" t="str">
        <f>_xlfn.CONCAT(V386, "_", T386)</f>
        <v>wand_ai_980_CO</v>
      </c>
      <c r="Z386" s="9" t="str">
        <f>IF(ISBLANK(X386), W386, X386)</f>
        <v>wand_ai_980_CO</v>
      </c>
    </row>
    <row r="387" spans="1:26">
      <c r="A387" s="9" t="s">
        <v>278</v>
      </c>
      <c r="B387" s="9" t="s">
        <v>1415</v>
      </c>
      <c r="C387" s="13" t="s">
        <v>1371</v>
      </c>
      <c r="D387" s="9">
        <v>18</v>
      </c>
      <c r="E387" s="9" t="str">
        <f>_xlfn.CONCAT(B387, RIGHT(_xlfn.CONCAT("0", D387), 2))</f>
        <v>BZ-QB18</v>
      </c>
      <c r="F387" s="9" t="s">
        <v>1604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14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46</v>
      </c>
      <c r="V387" s="9" t="str">
        <f ca="1">INDEX('Wand Mapping'!K:K, U387)</f>
        <v>wand_ai_440</v>
      </c>
      <c r="W387" s="9" t="str">
        <f ca="1">_xlfn.CONCAT(V387, "_", T387)</f>
        <v>wand_ai_440_NE</v>
      </c>
      <c r="Z387" s="9" t="str">
        <f ca="1">IF(ISBLANK(X387), W387, X387)</f>
        <v>wand_ai_440_NE</v>
      </c>
    </row>
    <row r="388" spans="1:26">
      <c r="A388" s="9" t="s">
        <v>48</v>
      </c>
      <c r="B388" s="9" t="s">
        <v>1756</v>
      </c>
      <c r="C388" s="13" t="s">
        <v>1371</v>
      </c>
      <c r="D388" s="9">
        <v>18</v>
      </c>
      <c r="E388" s="9" t="str">
        <f>_xlfn.CONCAT(B388, RIGHT(_xlfn.CONCAT("0", D388), 2))</f>
        <v>BZ-QC18</v>
      </c>
      <c r="F388" s="9" t="s">
        <v>1605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47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</v>
      </c>
      <c r="V388" s="9" t="str">
        <f ca="1">INDEX('Wand Mapping'!K:K, U388)</f>
        <v>wand_ai_070</v>
      </c>
      <c r="W388" s="9" t="str">
        <f ca="1">_xlfn.CONCAT(V388, "_", T388)</f>
        <v>wand_ai_070_NE</v>
      </c>
      <c r="Z388" s="9" t="str">
        <f ca="1">IF(ISBLANK(X388), W388, X388)</f>
        <v>wand_ai_070_NE</v>
      </c>
    </row>
    <row r="389" spans="1:26">
      <c r="A389" s="9" t="s">
        <v>578</v>
      </c>
      <c r="B389" s="9" t="s">
        <v>1757</v>
      </c>
      <c r="C389" s="13" t="s">
        <v>1371</v>
      </c>
      <c r="D389" s="9">
        <v>18</v>
      </c>
      <c r="E389" s="9" t="str">
        <f>_xlfn.CONCAT(B389, RIGHT(_xlfn.CONCAT("0", D389), 2))</f>
        <v>BZ-QD18</v>
      </c>
      <c r="F389" s="9" t="s">
        <v>1606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>
        <f>MATCH($A389, 'Spells By School'!F:F, 0)</f>
        <v>9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Enchantment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EN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92</v>
      </c>
      <c r="V389" s="9" t="str">
        <f>INDEX('Wand Mapping'!K:K, U389)</f>
        <v>wand_ai_900</v>
      </c>
      <c r="W389" s="9" t="str">
        <f>_xlfn.CONCAT(V389, "_", T389)</f>
        <v>wand_ai_900_EN</v>
      </c>
      <c r="Z389" s="9" t="str">
        <f>IF(ISBLANK(X389), W389, X389)</f>
        <v>wand_ai_900_EN</v>
      </c>
    </row>
    <row r="390" spans="1:26">
      <c r="A390" s="9" t="s">
        <v>527</v>
      </c>
      <c r="B390" s="9" t="s">
        <v>1758</v>
      </c>
      <c r="C390" s="9">
        <v>5</v>
      </c>
      <c r="D390" s="9">
        <v>9</v>
      </c>
      <c r="E390" s="9" t="str">
        <f>_xlfn.CONCAT(B390, RIGHT(_xlfn.CONCAT("0", D390), 2))</f>
        <v>BZ-QE09</v>
      </c>
      <c r="F390" s="9" t="s">
        <v>1607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>
        <f ca="1">MATCH($A390, 'Spells By School'!G:G, 0)</f>
        <v>43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Necromancy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NE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84</v>
      </c>
      <c r="V390" s="9" t="str">
        <f ca="1">INDEX('Wand Mapping'!K:K, U390)</f>
        <v>wand_ai_820</v>
      </c>
      <c r="W390" s="9" t="str">
        <f ca="1">_xlfn.CONCAT(V390, "_", T390)</f>
        <v>wand_ai_820_NE</v>
      </c>
      <c r="Z390" s="9" t="str">
        <f ca="1">IF(ISBLANK(X390), W390, X390)</f>
        <v>wand_ai_820_NE</v>
      </c>
    </row>
    <row r="391" spans="1:26">
      <c r="A391" s="9" t="s">
        <v>430</v>
      </c>
      <c r="B391" s="9" t="s">
        <v>1759</v>
      </c>
      <c r="C391" s="9">
        <v>5</v>
      </c>
      <c r="D391" s="9">
        <v>9</v>
      </c>
      <c r="E391" s="9" t="str">
        <f>_xlfn.CONCAT(B391, RIGHT(_xlfn.CONCAT("0", D391), 2))</f>
        <v>BZ-QF09</v>
      </c>
      <c r="F391" s="9" t="s">
        <v>1608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>
        <f>MATCH($A391, 'Spells By School'!E:E, 0)</f>
        <v>53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Invocation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EV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70</v>
      </c>
      <c r="V391" s="9" t="str">
        <f>INDEX('Wand Mapping'!K:K, U391)</f>
        <v>wand_ai_680</v>
      </c>
      <c r="W391" s="9" t="str">
        <f>_xlfn.CONCAT(V391, "_", T391)</f>
        <v>wand_ai_680_EV</v>
      </c>
      <c r="Z391" s="9" t="str">
        <f>IF(ISBLANK(X391), W391, X391)</f>
        <v>wand_ai_680_EV</v>
      </c>
    </row>
    <row r="392" spans="1:26">
      <c r="A392" s="9" t="s">
        <v>127</v>
      </c>
      <c r="B392" s="9" t="s">
        <v>1760</v>
      </c>
      <c r="C392" s="9">
        <v>6</v>
      </c>
      <c r="D392" s="9">
        <v>12</v>
      </c>
      <c r="E392" s="9" t="str">
        <f>_xlfn.CONCAT(B392, RIGHT(_xlfn.CONCAT("0", D392), 2))</f>
        <v>BZ-QG12</v>
      </c>
      <c r="F392" s="9" t="s">
        <v>1609</v>
      </c>
      <c r="G392" s="9" t="s">
        <v>655</v>
      </c>
      <c r="H392" s="9" t="s">
        <v>654</v>
      </c>
      <c r="I392" s="9" t="s">
        <v>658</v>
      </c>
      <c r="J392" s="9">
        <f>MATCH($A392, 'Spells By School'!A:A, 0)</f>
        <v>5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Abjuration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AB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23</v>
      </c>
      <c r="V392" s="9" t="str">
        <f>INDEX('Wand Mapping'!K:K, U392)</f>
        <v>wand_ai_210</v>
      </c>
      <c r="W392" s="9" t="str">
        <f>_xlfn.CONCAT(V392, "_", T392)</f>
        <v>wand_ai_210_AB</v>
      </c>
      <c r="Z392" s="9" t="str">
        <f>IF(ISBLANK(X392), W392, X392)</f>
        <v>wand_ai_210_AB</v>
      </c>
    </row>
    <row r="393" spans="1:26">
      <c r="A393" s="9" t="s">
        <v>568</v>
      </c>
      <c r="B393" s="9" t="s">
        <v>1761</v>
      </c>
      <c r="C393" s="9">
        <v>7</v>
      </c>
      <c r="D393" s="9">
        <v>14</v>
      </c>
      <c r="E393" s="9" t="str">
        <f>_xlfn.CONCAT(B393, RIGHT(_xlfn.CONCAT("0", D393), 2))</f>
        <v>BZ-QH14</v>
      </c>
      <c r="F393" s="9" t="s">
        <v>1610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>
        <f>MATCH($A393, 'Spells By School'!B:B, 0)</f>
        <v>56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Conjuration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CO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91</v>
      </c>
      <c r="V393" s="9" t="str">
        <f>INDEX('Wand Mapping'!K:K, U393)</f>
        <v>wand_ai_890</v>
      </c>
      <c r="W393" s="9" t="str">
        <f>_xlfn.CONCAT(V393, "_", T393)</f>
        <v>wand_ai_890_CO</v>
      </c>
      <c r="Z393" s="9" t="str">
        <f>IF(ISBLANK(X393), W393, X393)</f>
        <v>wand_ai_890_CO</v>
      </c>
    </row>
    <row r="394" spans="1:26">
      <c r="A394" s="37" t="s">
        <v>282</v>
      </c>
      <c r="B394" s="9" t="s">
        <v>1762</v>
      </c>
      <c r="C394" s="9">
        <v>7</v>
      </c>
      <c r="D394" s="9">
        <v>14</v>
      </c>
      <c r="E394" s="9" t="str">
        <f>_xlfn.CONCAT(B394, RIGHT(_xlfn.CONCAT("0", D394), 2))</f>
        <v>BZ-QI14</v>
      </c>
      <c r="F394" s="9" t="s">
        <v>1611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>
        <f>MATCH($A394, 'Spells By School'!D:D, 0)</f>
        <v>48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Transmutation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TR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47</v>
      </c>
      <c r="V394" s="9" t="str">
        <f>INDEX('Wand Mapping'!K:K, U394)</f>
        <v>wand_ai_450</v>
      </c>
      <c r="W394" s="9" t="str">
        <f>_xlfn.CONCAT(V394, "_", T394)</f>
        <v>wand_ai_450_TR</v>
      </c>
      <c r="Z394" s="9" t="str">
        <f>IF(ISBLANK(X394), W394, X394)</f>
        <v>wand_ai_450_TR</v>
      </c>
    </row>
    <row r="395" spans="1:26">
      <c r="A395" s="9" t="s">
        <v>588</v>
      </c>
      <c r="B395" s="9" t="s">
        <v>1763</v>
      </c>
      <c r="C395" s="9">
        <v>7</v>
      </c>
      <c r="D395" s="9">
        <v>14</v>
      </c>
      <c r="E395" s="9" t="str">
        <f>_xlfn.CONCAT(B395, RIGHT(_xlfn.CONCAT("0", D395), 2))</f>
        <v>BZ-QJ14</v>
      </c>
      <c r="F395" s="9" t="s">
        <v>1612</v>
      </c>
      <c r="G395" s="9" t="s">
        <v>655</v>
      </c>
      <c r="H395" s="9" t="s">
        <v>654</v>
      </c>
      <c r="I395" s="9" t="s">
        <v>658</v>
      </c>
      <c r="J395" s="9">
        <f>MATCH($A395, 'Spells By School'!A:A, 0)</f>
        <v>80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94</v>
      </c>
      <c r="V395" s="9" t="str">
        <f>INDEX('Wand Mapping'!K:K, U395)</f>
        <v>wand_ai_920</v>
      </c>
      <c r="W395" s="9" t="str">
        <f>_xlfn.CONCAT(V395, "_", T395)</f>
        <v>wand_ai_920_AB</v>
      </c>
      <c r="Z395" s="9" t="str">
        <f>IF(ISBLANK(X395), W395, X395)</f>
        <v>wand_ai_920_AB</v>
      </c>
    </row>
    <row r="396" spans="1:26">
      <c r="A396" s="9" t="s">
        <v>495</v>
      </c>
      <c r="B396" s="9" t="s">
        <v>1765</v>
      </c>
      <c r="C396" s="9">
        <v>8</v>
      </c>
      <c r="D396" s="9">
        <v>16</v>
      </c>
      <c r="E396" s="9" t="str">
        <f>_xlfn.CONCAT(B396, RIGHT(_xlfn.CONCAT("0", D396), 2))</f>
        <v>BZ-QL16</v>
      </c>
      <c r="F396" s="9" t="s">
        <v>1614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50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80</v>
      </c>
      <c r="V396" s="9" t="str">
        <f>INDEX('Wand Mapping'!K:K, U396)</f>
        <v>wand_ai_780</v>
      </c>
      <c r="W396" s="9" t="str">
        <f>_xlfn.CONCAT(V396, "_", T396)</f>
        <v>wand_ai_780_EV</v>
      </c>
      <c r="Z396" s="9" t="str">
        <f>IF(ISBLANK(X396), W396, X396)</f>
        <v>wand_ai_780_EV</v>
      </c>
    </row>
    <row r="397" spans="1:26">
      <c r="A397" s="9" t="s">
        <v>422</v>
      </c>
      <c r="B397" s="9" t="s">
        <v>1766</v>
      </c>
      <c r="C397" s="9">
        <v>9</v>
      </c>
      <c r="D397" s="9">
        <v>18</v>
      </c>
      <c r="E397" s="9" t="str">
        <f>_xlfn.CONCAT(B397, RIGHT(_xlfn.CONCAT("0", D397), 2))</f>
        <v>BZ-QM18</v>
      </c>
      <c r="F397" s="9" t="s">
        <v>1615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48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69</v>
      </c>
      <c r="V397" s="9" t="str">
        <f>INDEX('Wand Mapping'!K:K, U397)</f>
        <v>wand_ai_670</v>
      </c>
      <c r="W397" s="9" t="str">
        <f>_xlfn.CONCAT(V397, "_", T397)</f>
        <v>wand_ai_670_EV</v>
      </c>
      <c r="Z397" s="9" t="str">
        <f>IF(ISBLANK(X397), W397, X397)</f>
        <v>wand_ai_670_EV</v>
      </c>
    </row>
    <row r="398" spans="1:26">
      <c r="A398" s="9" t="s">
        <v>30</v>
      </c>
      <c r="B398" s="9" t="s">
        <v>1835</v>
      </c>
      <c r="C398" s="9">
        <v>9</v>
      </c>
      <c r="D398" s="9">
        <v>18</v>
      </c>
      <c r="E398" s="9" t="str">
        <f>_xlfn.CONCAT(B398, RIGHT(_xlfn.CONCAT("0", D398), 2))</f>
        <v>BZ-QN18</v>
      </c>
      <c r="F398" s="9" t="s">
        <v>1616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>
        <f>MATCH($A398, 'Spells By School'!C:C, 0)</f>
        <v>9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Divination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DI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6</v>
      </c>
      <c r="V398" s="9" t="str">
        <f>INDEX('Wand Mapping'!K:K, U398)</f>
        <v>wand_ai_040</v>
      </c>
      <c r="W398" s="9" t="str">
        <f>_xlfn.CONCAT(V398, "_", T398)</f>
        <v>wand_ai_040_DI</v>
      </c>
      <c r="Z398" s="9" t="str">
        <f>IF(ISBLANK(X398), W398, X398)</f>
        <v>wand_ai_040_DI</v>
      </c>
    </row>
    <row r="399" spans="1:26">
      <c r="A399" s="9" t="s">
        <v>184</v>
      </c>
      <c r="B399" s="9" t="s">
        <v>1767</v>
      </c>
      <c r="C399" s="9">
        <v>9</v>
      </c>
      <c r="D399" s="9">
        <v>18</v>
      </c>
      <c r="E399" s="9" t="str">
        <f>_xlfn.CONCAT(B399, RIGHT(_xlfn.CONCAT("0", D399), 2))</f>
        <v>BZ-QO18</v>
      </c>
      <c r="F399" s="9" t="s">
        <v>1617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>
        <f>MATCH($A399, 'Spells By School'!H:H, 0)</f>
        <v>20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Illusion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IL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wand_ai_300_IL</v>
      </c>
      <c r="Z399" s="9" t="str">
        <f ca="1">IF(ISBLANK(X399), W399, X399)</f>
        <v>wand_ai_300_IL</v>
      </c>
    </row>
    <row r="400" spans="1:26">
      <c r="A400" s="9" t="s">
        <v>33</v>
      </c>
      <c r="B400" s="9" t="s">
        <v>1768</v>
      </c>
      <c r="C400" s="9">
        <v>9</v>
      </c>
      <c r="D400" s="9">
        <v>18</v>
      </c>
      <c r="E400" s="9" t="str">
        <f>_xlfn.CONCAT(B400, RIGHT(_xlfn.CONCAT("0", D400), 2))</f>
        <v>BZ-QP18</v>
      </c>
      <c r="F400" s="9" t="s">
        <v>1618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54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7</v>
      </c>
      <c r="V400" s="9" t="str">
        <f>INDEX('Wand Mapping'!K:K, U400)</f>
        <v>wand_ai_050</v>
      </c>
      <c r="W400" s="9" t="str">
        <f>_xlfn.CONCAT(V400, "_", T400)</f>
        <v>wand_ai_050_AB</v>
      </c>
      <c r="Z400" s="9" t="str">
        <f>IF(ISBLANK(X400), W400, X400)</f>
        <v>wand_ai_050_AB</v>
      </c>
    </row>
    <row r="401" spans="1:26">
      <c r="A401" s="9" t="s">
        <v>183</v>
      </c>
      <c r="B401" s="9" t="s">
        <v>1769</v>
      </c>
      <c r="C401" s="13">
        <v>10</v>
      </c>
      <c r="D401" s="9">
        <v>18</v>
      </c>
      <c r="E401" s="9" t="str">
        <f>_xlfn.CONCAT(B401, RIGHT(_xlfn.CONCAT("0", D401), 2))</f>
        <v>BZ-QQ18</v>
      </c>
      <c r="F401" s="9" t="s">
        <v>1619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49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32</v>
      </c>
      <c r="V401" s="9" t="str">
        <f ca="1">INDEX('Wand Mapping'!K:K, U401)</f>
        <v>wand_ai_300</v>
      </c>
      <c r="W401" s="9" t="str">
        <f ca="1">_xlfn.CONCAT(V401, "_", T401)</f>
        <v>wand_ai_300_NE</v>
      </c>
      <c r="Z401" s="9" t="str">
        <f ca="1">IF(ISBLANK(X401), W401, X401)</f>
        <v>wand_ai_300_NE</v>
      </c>
    </row>
    <row r="402" spans="1:26">
      <c r="A402" s="9" t="s">
        <v>623</v>
      </c>
      <c r="B402" s="9" t="s">
        <v>1770</v>
      </c>
      <c r="C402" s="13">
        <v>10</v>
      </c>
      <c r="D402" s="9">
        <v>18</v>
      </c>
      <c r="E402" s="9" t="str">
        <f>_xlfn.CONCAT(B402, RIGHT(_xlfn.CONCAT("0", D402), 2))</f>
        <v>BZ-QR18</v>
      </c>
      <c r="F402" s="9" t="s">
        <v>1620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38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99</v>
      </c>
      <c r="V402" s="9" t="str">
        <f>INDEX('Wand Mapping'!K:K, U402)</f>
        <v>wand_ai_970</v>
      </c>
      <c r="W402" s="9" t="str">
        <f>_xlfn.CONCAT(V402, "_", T402)</f>
        <v>wand_ai_970_EN</v>
      </c>
      <c r="Z402" s="9" t="str">
        <f>IF(ISBLANK(X402), W402, X402)</f>
        <v>wand_ai_970_EN</v>
      </c>
    </row>
    <row r="403" spans="1:26">
      <c r="A403" s="9" t="s">
        <v>192</v>
      </c>
      <c r="B403" s="9" t="s">
        <v>1771</v>
      </c>
      <c r="C403" s="13">
        <v>10</v>
      </c>
      <c r="D403" s="9">
        <v>18</v>
      </c>
      <c r="E403" s="9" t="str">
        <f>_xlfn.CONCAT(B403, RIGHT(_xlfn.CONCAT("0", D403), 2))</f>
        <v>BZ-QS18</v>
      </c>
      <c r="F403" s="9" t="s">
        <v>1621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>
        <f>MATCH($A403, 'Spells By School'!B:B, 0)</f>
        <v>68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Conjuration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CO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34</v>
      </c>
      <c r="V403" s="9" t="str">
        <f>INDEX('Wand Mapping'!K:K, U403)</f>
        <v>wand_ai_320</v>
      </c>
      <c r="W403" s="9" t="str">
        <f>_xlfn.CONCAT(V403, "_", T403)</f>
        <v>wand_ai_320_CO</v>
      </c>
      <c r="Z403" s="9" t="str">
        <f>IF(ISBLANK(X403), W403, X403)</f>
        <v>wand_ai_320_CO</v>
      </c>
    </row>
    <row r="404" spans="1:26">
      <c r="A404" s="9" t="s">
        <v>385</v>
      </c>
      <c r="B404" s="9" t="s">
        <v>1772</v>
      </c>
      <c r="C404" s="9">
        <v>1</v>
      </c>
      <c r="D404" s="9">
        <v>1</v>
      </c>
      <c r="E404" s="9" t="str">
        <f>_xlfn.CONCAT(B404, RIGHT(_xlfn.CONCAT("0", D404), 2))</f>
        <v>BZ-QT01</v>
      </c>
      <c r="F404" s="9" t="s">
        <v>1622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>
        <f>MATCH($A404, 'Spells By School'!D:D, 0)</f>
        <v>42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Transmutation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TR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63</v>
      </c>
      <c r="V404" s="9" t="str">
        <f>INDEX('Wand Mapping'!K:K, U404)</f>
        <v>wand_ai_610</v>
      </c>
      <c r="W404" s="9" t="str">
        <f>_xlfn.CONCAT(V404, "_", T404)</f>
        <v>wand_ai_610_TR</v>
      </c>
      <c r="Z404" s="9" t="str">
        <f>IF(ISBLANK(X404), W404, X404)</f>
        <v>wand_ai_610_TR</v>
      </c>
    </row>
    <row r="405" spans="1:26">
      <c r="A405" s="27" t="s">
        <v>609</v>
      </c>
      <c r="B405" s="9" t="s">
        <v>1773</v>
      </c>
      <c r="C405" s="9">
        <v>1</v>
      </c>
      <c r="D405" s="9">
        <v>1</v>
      </c>
      <c r="E405" s="9" t="str">
        <f>_xlfn.CONCAT(B405, RIGHT(_xlfn.CONCAT("0", D405), 2))</f>
        <v>BZ-QU01</v>
      </c>
      <c r="F405" s="9" t="s">
        <v>1623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29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97</v>
      </c>
      <c r="V405" s="9" t="str">
        <f>INDEX('Wand Mapping'!K:K, U405)</f>
        <v>wand_ai_950</v>
      </c>
      <c r="W405" s="9" t="str">
        <f>_xlfn.CONCAT(V405, "_", T405)</f>
        <v>wand_ai_950_EN</v>
      </c>
      <c r="Z405" s="9" t="str">
        <f>IF(ISBLANK(X405), W405, X405)</f>
        <v>wand_ai_950_EN</v>
      </c>
    </row>
    <row r="406" spans="1:26">
      <c r="A406" s="9" t="s">
        <v>522</v>
      </c>
      <c r="B406" s="9" t="s">
        <v>1774</v>
      </c>
      <c r="C406" s="9">
        <v>1</v>
      </c>
      <c r="D406" s="9">
        <v>1</v>
      </c>
      <c r="E406" s="9" t="str">
        <f>_xlfn.CONCAT(B406, RIGHT(_xlfn.CONCAT("0", D406), 2))</f>
        <v>BZ-QV01</v>
      </c>
      <c r="F406" s="9" t="s">
        <v>1624</v>
      </c>
      <c r="G406" s="9" t="s">
        <v>655</v>
      </c>
      <c r="H406" s="9" t="s">
        <v>654</v>
      </c>
      <c r="I406" s="9" t="s">
        <v>653</v>
      </c>
      <c r="J406" s="9">
        <f>MATCH($A406, 'Spells By School'!A:A, 0)</f>
        <v>56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Abjuration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AB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84</v>
      </c>
      <c r="V406" s="9" t="str">
        <f>INDEX('Wand Mapping'!K:K, U406)</f>
        <v>wand_ai_820</v>
      </c>
      <c r="W406" s="9" t="str">
        <f>_xlfn.CONCAT(V406, "_", T406)</f>
        <v>wand_ai_820_AB</v>
      </c>
      <c r="Z406" s="9" t="str">
        <f>IF(ISBLANK(X406), W406, X406)</f>
        <v>wand_ai_820_AB</v>
      </c>
    </row>
    <row r="407" spans="1:26">
      <c r="A407" s="9" t="s">
        <v>512</v>
      </c>
      <c r="B407" s="9" t="s">
        <v>1775</v>
      </c>
      <c r="C407" s="9">
        <v>1</v>
      </c>
      <c r="D407" s="9">
        <v>1</v>
      </c>
      <c r="E407" s="9" t="str">
        <f>_xlfn.CONCAT(B407, RIGHT(_xlfn.CONCAT("0", D407), 2))</f>
        <v>BZ-QW01</v>
      </c>
      <c r="F407" s="9" t="s">
        <v>1625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>
        <f>MATCH($A407, 'Spells By School'!F:F, 0)</f>
        <v>47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Enchantment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EN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82</v>
      </c>
      <c r="V407" s="9" t="str">
        <f>INDEX('Wand Mapping'!K:K, U407)</f>
        <v>wand_ai_800</v>
      </c>
      <c r="W407" s="9" t="str">
        <f>_xlfn.CONCAT(V407, "_", T407)</f>
        <v>wand_ai_800_EN</v>
      </c>
      <c r="Z407" s="9" t="str">
        <f>IF(ISBLANK(X407), W407, X407)</f>
        <v>wand_ai_800_EN</v>
      </c>
    </row>
    <row r="408" spans="1:26">
      <c r="A408" s="9" t="s">
        <v>118</v>
      </c>
      <c r="B408" s="9" t="s">
        <v>1777</v>
      </c>
      <c r="C408" s="9">
        <v>2</v>
      </c>
      <c r="D408" s="9">
        <v>3</v>
      </c>
      <c r="E408" s="9" t="str">
        <f>_xlfn.CONCAT(B408, RIGHT(_xlfn.CONCAT("0", D408), 2))</f>
        <v>BZ-QY03</v>
      </c>
      <c r="F408" s="9" t="s">
        <v>1627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 t="e">
        <f>MATCH($A408, 'Spells By School'!C:C, 0)</f>
        <v>#N/A</v>
      </c>
      <c r="M408" s="9">
        <f>MATCH($A408, 'Spells By School'!D:D, 0)</f>
        <v>44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Transmutation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TR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21</v>
      </c>
      <c r="V408" s="9" t="str">
        <f>INDEX('Wand Mapping'!K:K, U408)</f>
        <v>wand_ai_190</v>
      </c>
      <c r="W408" s="9" t="str">
        <f>_xlfn.CONCAT(V408, "_", T408)</f>
        <v>wand_ai_190_TR</v>
      </c>
      <c r="Z408" s="9" t="str">
        <f>IF(ISBLANK(X408), W408, X408)</f>
        <v>wand_ai_190_TR</v>
      </c>
    </row>
    <row r="409" spans="1:26">
      <c r="A409" s="23" t="s">
        <v>267</v>
      </c>
      <c r="B409" s="9" t="s">
        <v>1778</v>
      </c>
      <c r="C409" s="9">
        <v>2</v>
      </c>
      <c r="D409" s="9">
        <v>3</v>
      </c>
      <c r="E409" s="9" t="str">
        <f>_xlfn.CONCAT(B409, RIGHT(_xlfn.CONCAT("0", D409), 2))</f>
        <v>BZ-QZ03</v>
      </c>
      <c r="F409" s="9" t="s">
        <v>1628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8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45</v>
      </c>
      <c r="V409" s="9" t="str">
        <f>INDEX('Wand Mapping'!K:K, U409)</f>
        <v>wand_ai_430</v>
      </c>
      <c r="W409" s="9" t="str">
        <f>_xlfn.CONCAT(V409, "_", T409)</f>
        <v>wand_ai_430_DI</v>
      </c>
      <c r="Z409" s="9" t="str">
        <f>IF(ISBLANK(X409), W409, X409)</f>
        <v>wand_ai_430_DI</v>
      </c>
    </row>
    <row r="410" spans="1:26">
      <c r="A410" s="9" t="s">
        <v>428</v>
      </c>
      <c r="B410" s="9" t="s">
        <v>1779</v>
      </c>
      <c r="C410" s="9">
        <v>2</v>
      </c>
      <c r="D410" s="9">
        <v>3</v>
      </c>
      <c r="E410" s="9" t="str">
        <f>_xlfn.CONCAT(B410, RIGHT(_xlfn.CONCAT("0", D410), 2))</f>
        <v>BZ-R003</v>
      </c>
      <c r="F410" s="9" t="s">
        <v>1629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>
        <f>MATCH($A410, 'Spells By School'!C:C, 0)</f>
        <v>11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Divination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DI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70</v>
      </c>
      <c r="V410" s="9" t="str">
        <f>INDEX('Wand Mapping'!K:K, U410)</f>
        <v>wand_ai_680</v>
      </c>
      <c r="W410" s="9" t="str">
        <f>_xlfn.CONCAT(V410, "_", T410)</f>
        <v>wand_ai_680_DI</v>
      </c>
      <c r="Z410" s="9" t="str">
        <f>IF(ISBLANK(X410), W410, X410)</f>
        <v>wand_ai_680_DI</v>
      </c>
    </row>
    <row r="411" spans="1:26">
      <c r="A411" s="32" t="s">
        <v>236</v>
      </c>
      <c r="B411" s="9" t="s">
        <v>1782</v>
      </c>
      <c r="C411" s="9">
        <v>3</v>
      </c>
      <c r="D411" s="9">
        <v>5</v>
      </c>
      <c r="E411" s="9" t="str">
        <f>_xlfn.CONCAT(B411, RIGHT(_xlfn.CONCAT("0", D411), 2))</f>
        <v>BZ-R305</v>
      </c>
      <c r="F411" s="9" t="s">
        <v>1632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30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41</v>
      </c>
      <c r="V411" s="9" t="str">
        <f>INDEX('Wand Mapping'!K:K, U411)</f>
        <v>wand_ai_390</v>
      </c>
      <c r="W411" s="9" t="str">
        <f>_xlfn.CONCAT(V411, "_", T411)</f>
        <v>wand_ai_390_TR</v>
      </c>
      <c r="Z411" s="9" t="str">
        <f>IF(ISBLANK(X411), W411, X411)</f>
        <v>wand_ai_390_TR</v>
      </c>
    </row>
    <row r="412" spans="1:26">
      <c r="A412" s="29" t="s">
        <v>595</v>
      </c>
      <c r="B412" s="9" t="s">
        <v>1783</v>
      </c>
      <c r="C412" s="9">
        <v>3</v>
      </c>
      <c r="D412" s="9">
        <v>5</v>
      </c>
      <c r="E412" s="9" t="str">
        <f>_xlfn.CONCAT(B412, RIGHT(_xlfn.CONCAT("0", D412), 2))</f>
        <v>BZ-R405</v>
      </c>
      <c r="F412" s="9" t="s">
        <v>1633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>
        <f>MATCH($A412, 'Spells By School'!B:B, 0)</f>
        <v>30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Conjuration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CO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95</v>
      </c>
      <c r="V412" s="9" t="str">
        <f>INDEX('Wand Mapping'!K:K, U412)</f>
        <v>wand_ai_930</v>
      </c>
      <c r="W412" s="9" t="str">
        <f>_xlfn.CONCAT(V412, "_", T412)</f>
        <v>wand_ai_930_CO</v>
      </c>
      <c r="Z412" s="9" t="str">
        <f>IF(ISBLANK(X412), W412, X412)</f>
        <v>wand_ai_930_CO</v>
      </c>
    </row>
    <row r="413" spans="1:26">
      <c r="A413" s="9" t="s">
        <v>410</v>
      </c>
      <c r="B413" s="9" t="s">
        <v>1784</v>
      </c>
      <c r="C413" s="9">
        <v>3</v>
      </c>
      <c r="D413" s="9">
        <v>5</v>
      </c>
      <c r="E413" s="9" t="str">
        <f>_xlfn.CONCAT(B413, RIGHT(_xlfn.CONCAT("0", D413), 2))</f>
        <v>BZ-R505</v>
      </c>
      <c r="F413" s="9" t="s">
        <v>1634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86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67</v>
      </c>
      <c r="V413" s="9" t="str">
        <f>INDEX('Wand Mapping'!K:K, U413)</f>
        <v>wand_ai_650</v>
      </c>
      <c r="W413" s="9" t="str">
        <f>_xlfn.CONCAT(V413, "_", T413)</f>
        <v>wand_ai_650_TR</v>
      </c>
      <c r="Z413" s="9" t="str">
        <f>IF(ISBLANK(X413), W413, X413)</f>
        <v>wand_ai_650_TR</v>
      </c>
    </row>
    <row r="414" spans="1:26">
      <c r="A414" s="9" t="s">
        <v>340</v>
      </c>
      <c r="B414" s="9" t="s">
        <v>1785</v>
      </c>
      <c r="C414" s="9">
        <v>3</v>
      </c>
      <c r="D414" s="9">
        <v>5</v>
      </c>
      <c r="E414" s="9" t="str">
        <f>_xlfn.CONCAT(B414, RIGHT(_xlfn.CONCAT("0", D414), 2))</f>
        <v>BZ-R605</v>
      </c>
      <c r="F414" s="9" t="s">
        <v>1635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24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56</v>
      </c>
      <c r="V414" s="9" t="str">
        <f>INDEX('Wand Mapping'!K:K, U414)</f>
        <v>wand_ai_540</v>
      </c>
      <c r="W414" s="9" t="str">
        <f>_xlfn.CONCAT(V414, "_", T414)</f>
        <v>wand_ai_540_AB</v>
      </c>
      <c r="Z414" s="9" t="str">
        <f>IF(ISBLANK(X414), W414, X414)</f>
        <v>wand_ai_540_AB</v>
      </c>
    </row>
    <row r="415" spans="1:26">
      <c r="A415" s="9" t="s">
        <v>304</v>
      </c>
      <c r="B415" s="9" t="s">
        <v>1786</v>
      </c>
      <c r="C415" s="9">
        <v>3</v>
      </c>
      <c r="D415" s="9">
        <v>5</v>
      </c>
      <c r="E415" s="9" t="str">
        <f>_xlfn.CONCAT(B415, RIGHT(_xlfn.CONCAT("0", D415), 2))</f>
        <v>BZ-R705</v>
      </c>
      <c r="F415" s="9" t="s">
        <v>1636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64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50</v>
      </c>
      <c r="V415" s="9" t="str">
        <f>INDEX('Wand Mapping'!K:K, U415)</f>
        <v>wand_ai_480</v>
      </c>
      <c r="W415" s="9" t="str">
        <f>_xlfn.CONCAT(V415, "_", T415)</f>
        <v>wand_ai_480_TR</v>
      </c>
      <c r="Z415" s="9" t="str">
        <f>IF(ISBLANK(X415), W415, X415)</f>
        <v>wand_ai_480_TR</v>
      </c>
    </row>
    <row r="416" spans="1:26">
      <c r="A416" s="9" t="s">
        <v>58</v>
      </c>
      <c r="B416" s="9" t="s">
        <v>1787</v>
      </c>
      <c r="C416" s="9">
        <v>3</v>
      </c>
      <c r="D416" s="9">
        <v>5</v>
      </c>
      <c r="E416" s="9" t="str">
        <f>_xlfn.CONCAT(B416, RIGHT(_xlfn.CONCAT("0", D416), 2))</f>
        <v>BZ-R805</v>
      </c>
      <c r="F416" s="9" t="s">
        <v>1637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26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11</v>
      </c>
      <c r="V416" s="9" t="str">
        <f>INDEX('Wand Mapping'!K:K, U416)</f>
        <v>wand_ai_090</v>
      </c>
      <c r="W416" s="9" t="str">
        <f>_xlfn.CONCAT(V416, "_", T416)</f>
        <v>wand_ai_090_TR</v>
      </c>
      <c r="Z416" s="9" t="str">
        <f>IF(ISBLANK(X416), W416, X416)</f>
        <v>wand_ai_090_TR</v>
      </c>
    </row>
    <row r="417" spans="1:26">
      <c r="A417" s="9" t="s">
        <v>233</v>
      </c>
      <c r="B417" s="9" t="s">
        <v>1788</v>
      </c>
      <c r="C417" s="9">
        <v>3</v>
      </c>
      <c r="D417" s="9">
        <v>5</v>
      </c>
      <c r="E417" s="9" t="str">
        <f>_xlfn.CONCAT(B417, RIGHT(_xlfn.CONCAT("0", D417), 2))</f>
        <v>BZ-R905</v>
      </c>
      <c r="F417" s="9" t="s">
        <v>1638</v>
      </c>
      <c r="G417" s="9" t="s">
        <v>655</v>
      </c>
      <c r="H417" s="9" t="s">
        <v>654</v>
      </c>
      <c r="I417" s="9" t="s">
        <v>653</v>
      </c>
      <c r="J417" s="9">
        <f>MATCH($A417, 'Spells By School'!A:A, 0)</f>
        <v>23</v>
      </c>
      <c r="K417" s="9" t="e">
        <f>MATCH($A417, 'Spells By School'!B:B, 0)</f>
        <v>#N/A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Abjuration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AB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41</v>
      </c>
      <c r="V417" s="9" t="str">
        <f>INDEX('Wand Mapping'!K:K, U417)</f>
        <v>wand_ai_390</v>
      </c>
      <c r="W417" s="9" t="str">
        <f>_xlfn.CONCAT(V417, "_", T417)</f>
        <v>wand_ai_390_AB</v>
      </c>
      <c r="Z417" s="9" t="str">
        <f>IF(ISBLANK(X417), W417, X417)</f>
        <v>wand_ai_390_AB</v>
      </c>
    </row>
    <row r="418" spans="1:26">
      <c r="A418" s="28" t="s">
        <v>167</v>
      </c>
      <c r="B418" s="9" t="s">
        <v>1791</v>
      </c>
      <c r="C418" s="9">
        <v>3</v>
      </c>
      <c r="D418" s="9">
        <v>5</v>
      </c>
      <c r="E418" s="9" t="str">
        <f>_xlfn.CONCAT(B418, RIGHT(_xlfn.CONCAT("0", D418), 2))</f>
        <v>BZ-RC05</v>
      </c>
      <c r="F418" s="9" t="s">
        <v>1641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>
        <f>MATCH($A418, 'Spells By School'!B:B, 0)</f>
        <v>64</v>
      </c>
      <c r="L418" s="9" t="e">
        <f>MATCH($A418, 'Spells By School'!C:C, 0)</f>
        <v>#N/A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Conjuration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CO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30</v>
      </c>
      <c r="V418" s="9" t="str">
        <f>INDEX('Wand Mapping'!K:K, U418)</f>
        <v>wand_ai_280</v>
      </c>
      <c r="W418" s="9" t="str">
        <f>_xlfn.CONCAT(V418, "_", T418)</f>
        <v>wand_ai_280_CO</v>
      </c>
      <c r="Z418" s="9" t="str">
        <f>IF(ISBLANK(X418), W418, X418)</f>
        <v>wand_ai_280_CO</v>
      </c>
    </row>
    <row r="419" spans="1:26">
      <c r="A419" s="9" t="s">
        <v>153</v>
      </c>
      <c r="B419" s="9" t="s">
        <v>1792</v>
      </c>
      <c r="C419" s="9">
        <v>3</v>
      </c>
      <c r="D419" s="9">
        <v>5</v>
      </c>
      <c r="E419" s="9" t="str">
        <f>_xlfn.CONCAT(B419, RIGHT(_xlfn.CONCAT("0", D419), 2))</f>
        <v>BZ-RD05</v>
      </c>
      <c r="F419" s="9" t="s">
        <v>1642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76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27</v>
      </c>
      <c r="V419" s="9" t="str">
        <f>INDEX('Wand Mapping'!K:K, U419)</f>
        <v>wand_ai_250</v>
      </c>
      <c r="W419" s="9" t="str">
        <f>_xlfn.CONCAT(V419, "_", T419)</f>
        <v>wand_ai_250_TR</v>
      </c>
      <c r="Z419" s="9" t="str">
        <f>IF(ISBLANK(X419), W419, X419)</f>
        <v>wand_ai_250_TR</v>
      </c>
    </row>
    <row r="420" spans="1:26">
      <c r="A420" s="9" t="s">
        <v>297</v>
      </c>
      <c r="B420" s="9" t="s">
        <v>1793</v>
      </c>
      <c r="C420" s="9">
        <v>4</v>
      </c>
      <c r="D420" s="9">
        <v>7</v>
      </c>
      <c r="E420" s="9" t="str">
        <f>_xlfn.CONCAT(B420, RIGHT(_xlfn.CONCAT("0", D420), 2))</f>
        <v>BZ-RE07</v>
      </c>
      <c r="F420" s="9" t="s">
        <v>1643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56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49</v>
      </c>
      <c r="V420" s="9" t="str">
        <f>INDEX('Wand Mapping'!K:K, U420)</f>
        <v>wand_ai_470</v>
      </c>
      <c r="W420" s="9" t="str">
        <f>_xlfn.CONCAT(V420, "_", T420)</f>
        <v>wand_ai_470_TR</v>
      </c>
      <c r="Z420" s="9" t="str">
        <f>IF(ISBLANK(X420), W420, X420)</f>
        <v>wand_ai_470_TR</v>
      </c>
    </row>
    <row r="421" spans="1:26">
      <c r="A421" s="9" t="s">
        <v>189</v>
      </c>
      <c r="B421" s="9" t="s">
        <v>1794</v>
      </c>
      <c r="C421" s="9">
        <v>4</v>
      </c>
      <c r="D421" s="9">
        <v>7</v>
      </c>
      <c r="E421" s="9" t="str">
        <f>_xlfn.CONCAT(B421, RIGHT(_xlfn.CONCAT("0", D421), 2))</f>
        <v>BZ-RF07</v>
      </c>
      <c r="F421" s="9" t="s">
        <v>1644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>
        <f ca="1">MATCH($A421, 'Spells By School'!G:G, 0)</f>
        <v>75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 ca="1">IF(ISNA($J421), IF(ISNA($K421), IF(ISNA($L421), IF(ISNA($M421), IF(ISNA($N421), IF(ISNA($O421), IF(ISNA($P421), IF(ISNA($Q421), IF(ISNA($R421), "###error###", R$1),Q$1),P$1),O$1),N$1),M$1),L$1),K$1),J$1)</f>
        <v>Necromancy</v>
      </c>
      <c r="T421" s="9" t="str">
        <f ca="1">IF(ISNA($J421), IF(ISNA($K421), IF(ISNA($L421), IF(ISNA($M421), IF(ISNA($N421), IF(ISNA($O421), IF(ISNA($P421), IF(ISNA($Q421), IF(ISNA($R421), "###error###", "WM"),"IL"),"NE"),"EN"),"EV"),"TR"),"DI"),"CO"),"AB")</f>
        <v>NE</v>
      </c>
      <c r="U421" s="9">
        <f ca="1"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33</v>
      </c>
      <c r="V421" s="9" t="str">
        <f ca="1">INDEX('Wand Mapping'!K:K, U421)</f>
        <v>wand_ai_310</v>
      </c>
      <c r="W421" s="9" t="str">
        <f ca="1">_xlfn.CONCAT(V421, "_", T421)</f>
        <v>wand_ai_310_NE</v>
      </c>
      <c r="Z421" s="9" t="str">
        <f ca="1">IF(ISBLANK(X421), W421, X421)</f>
        <v>wand_ai_310_NE</v>
      </c>
    </row>
    <row r="422" spans="1:26">
      <c r="A422" s="9" t="s">
        <v>429</v>
      </c>
      <c r="B422" s="9" t="s">
        <v>1796</v>
      </c>
      <c r="C422" s="9">
        <v>4</v>
      </c>
      <c r="D422" s="9">
        <v>7</v>
      </c>
      <c r="E422" s="9" t="str">
        <f>_xlfn.CONCAT(B422, RIGHT(_xlfn.CONCAT("0", D422), 2))</f>
        <v>BZ-RH07</v>
      </c>
      <c r="F422" s="9" t="s">
        <v>1646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52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70</v>
      </c>
      <c r="V422" s="9" t="str">
        <f>INDEX('Wand Mapping'!K:K, U422)</f>
        <v>wand_ai_680</v>
      </c>
      <c r="W422" s="9" t="str">
        <f>_xlfn.CONCAT(V422, "_", T422)</f>
        <v>wand_ai_680_TR</v>
      </c>
      <c r="Z422" s="9" t="str">
        <f>IF(ISBLANK(X422), W422, X422)</f>
        <v>wand_ai_680_TR</v>
      </c>
    </row>
    <row r="423" spans="1:26">
      <c r="A423" s="9" t="s">
        <v>89</v>
      </c>
      <c r="B423" s="9" t="s">
        <v>1797</v>
      </c>
      <c r="C423" s="9">
        <v>4</v>
      </c>
      <c r="D423" s="9">
        <v>7</v>
      </c>
      <c r="E423" s="9" t="str">
        <f>_xlfn.CONCAT(B423, RIGHT(_xlfn.CONCAT("0", D423), 2))</f>
        <v>BZ-RI07</v>
      </c>
      <c r="F423" s="9" t="s">
        <v>1647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50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16</v>
      </c>
      <c r="V423" s="9" t="str">
        <f>INDEX('Wand Mapping'!K:K, U423)</f>
        <v>wand_ai_140</v>
      </c>
      <c r="W423" s="9" t="str">
        <f>_xlfn.CONCAT(V423, "_", T423)</f>
        <v>wand_ai_140_TR</v>
      </c>
      <c r="Z423" s="9" t="str">
        <f>IF(ISBLANK(X423), W423, X423)</f>
        <v>wand_ai_140_TR</v>
      </c>
    </row>
    <row r="424" spans="1:26">
      <c r="A424" s="9" t="s">
        <v>107</v>
      </c>
      <c r="B424" s="9" t="s">
        <v>1798</v>
      </c>
      <c r="C424" s="9">
        <v>5</v>
      </c>
      <c r="D424" s="9">
        <v>9</v>
      </c>
      <c r="E424" s="9" t="str">
        <f>_xlfn.CONCAT(B424, RIGHT(_xlfn.CONCAT("0", D424), 2))</f>
        <v>BZ-RJ09</v>
      </c>
      <c r="F424" s="9" t="s">
        <v>1648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75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19</v>
      </c>
      <c r="V424" s="9" t="str">
        <f>INDEX('Wand Mapping'!K:K, U424)</f>
        <v>wand_ai_170</v>
      </c>
      <c r="W424" s="9" t="str">
        <f>_xlfn.CONCAT(V424, "_", T424)</f>
        <v>wand_ai_170_TR</v>
      </c>
      <c r="Z424" s="9" t="str">
        <f>IF(ISBLANK(X424), W424, X424)</f>
        <v>wand_ai_170_TR</v>
      </c>
    </row>
    <row r="425" spans="1:26">
      <c r="A425" s="34" t="s">
        <v>488</v>
      </c>
      <c r="B425" s="9" t="s">
        <v>1799</v>
      </c>
      <c r="C425" s="9">
        <v>5</v>
      </c>
      <c r="D425" s="9">
        <v>9</v>
      </c>
      <c r="E425" s="9" t="str">
        <f>_xlfn.CONCAT(B425, RIGHT(_xlfn.CONCAT("0", D425), 2))</f>
        <v>BZ-RK09</v>
      </c>
      <c r="F425" s="9" t="s">
        <v>1649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32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79</v>
      </c>
      <c r="V425" s="9" t="str">
        <f>INDEX('Wand Mapping'!K:K, U425)</f>
        <v>wand_ai_770</v>
      </c>
      <c r="W425" s="9" t="str">
        <f>_xlfn.CONCAT(V425, "_", T425)</f>
        <v>wand_ai_770_TR</v>
      </c>
      <c r="Z425" s="9" t="str">
        <f>IF(ISBLANK(X425), W425, X425)</f>
        <v>wand_ai_770_TR</v>
      </c>
    </row>
    <row r="426" spans="1:26">
      <c r="A426" s="9" t="s">
        <v>181</v>
      </c>
      <c r="B426" s="9" t="s">
        <v>1800</v>
      </c>
      <c r="C426" s="9">
        <v>5</v>
      </c>
      <c r="D426" s="9">
        <v>9</v>
      </c>
      <c r="E426" s="9" t="str">
        <f>_xlfn.CONCAT(B426, RIGHT(_xlfn.CONCAT("0", D426), 2))</f>
        <v>BZ-RL09</v>
      </c>
      <c r="F426" s="9" t="s">
        <v>1650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58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32</v>
      </c>
      <c r="V426" s="9" t="str">
        <f>INDEX('Wand Mapping'!K:K, U426)</f>
        <v>wand_ai_300</v>
      </c>
      <c r="W426" s="9" t="str">
        <f>_xlfn.CONCAT(V426, "_", T426)</f>
        <v>wand_ai_300_TR</v>
      </c>
      <c r="Z426" s="9" t="str">
        <f>IF(ISBLANK(X426), W426, X426)</f>
        <v>wand_ai_300_TR</v>
      </c>
    </row>
    <row r="427" spans="1:26">
      <c r="A427" s="9" t="s">
        <v>358</v>
      </c>
      <c r="B427" s="9" t="s">
        <v>1801</v>
      </c>
      <c r="C427" s="9">
        <v>5</v>
      </c>
      <c r="D427" s="9">
        <v>9</v>
      </c>
      <c r="E427" s="9" t="str">
        <f>_xlfn.CONCAT(B427, RIGHT(_xlfn.CONCAT("0", D427), 2))</f>
        <v>BZ-RM09</v>
      </c>
      <c r="F427" s="9" t="s">
        <v>1651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92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59</v>
      </c>
      <c r="V427" s="9" t="str">
        <f>INDEX('Wand Mapping'!K:K, U427)</f>
        <v>wand_ai_570</v>
      </c>
      <c r="W427" s="9" t="str">
        <f>_xlfn.CONCAT(V427, "_", T427)</f>
        <v>wand_ai_570_CO</v>
      </c>
      <c r="Z427" s="9" t="str">
        <f>IF(ISBLANK(X427), W427, X427)</f>
        <v>wand_ai_570_CO</v>
      </c>
    </row>
    <row r="428" spans="1:26">
      <c r="A428" s="9" t="s">
        <v>95</v>
      </c>
      <c r="B428" s="9" t="s">
        <v>1802</v>
      </c>
      <c r="C428" s="9">
        <v>6</v>
      </c>
      <c r="D428" s="9">
        <v>12</v>
      </c>
      <c r="E428" s="9" t="str">
        <f>_xlfn.CONCAT(B428, RIGHT(_xlfn.CONCAT("0", D428), 2))</f>
        <v>BZ-RO12</v>
      </c>
      <c r="F428" s="9" t="s">
        <v>1653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69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17</v>
      </c>
      <c r="V428" s="9" t="str">
        <f>INDEX('Wand Mapping'!K:K, U428)</f>
        <v>wand_ai_150</v>
      </c>
      <c r="W428" s="9" t="str">
        <f>_xlfn.CONCAT(V428, "_", T428)</f>
        <v>wand_ai_150_TR</v>
      </c>
      <c r="Z428" s="9" t="str">
        <f>IF(ISBLANK(X428), W428, X428)</f>
        <v>wand_ai_150_TR</v>
      </c>
    </row>
    <row r="429" spans="1:26">
      <c r="A429" s="9" t="s">
        <v>84</v>
      </c>
      <c r="B429" s="9" t="s">
        <v>1803</v>
      </c>
      <c r="C429" s="9">
        <v>6</v>
      </c>
      <c r="D429" s="9">
        <v>12</v>
      </c>
      <c r="E429" s="9" t="str">
        <f>_xlfn.CONCAT(B429, RIGHT(_xlfn.CONCAT("0", D429), 2))</f>
        <v>BZ-RP12</v>
      </c>
      <c r="F429" s="9" t="s">
        <v>1654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2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15</v>
      </c>
      <c r="V429" s="9" t="str">
        <f>INDEX('Wand Mapping'!K:K, U429)</f>
        <v>wand_ai_130</v>
      </c>
      <c r="W429" s="9" t="str">
        <f>_xlfn.CONCAT(V429, "_", T429)</f>
        <v>wand_ai_130_TR</v>
      </c>
      <c r="Z429" s="9" t="str">
        <f>IF(ISBLANK(X429), W429, X429)</f>
        <v>wand_ai_130_TR</v>
      </c>
    </row>
    <row r="430" spans="1:26">
      <c r="A430" s="9" t="s">
        <v>471</v>
      </c>
      <c r="B430" s="9" t="s">
        <v>1804</v>
      </c>
      <c r="C430" s="9">
        <v>6</v>
      </c>
      <c r="D430" s="9">
        <v>12</v>
      </c>
      <c r="E430" s="9" t="str">
        <f>_xlfn.CONCAT(B430, RIGHT(_xlfn.CONCAT("0", D430), 2))</f>
        <v>BZ-RQ12</v>
      </c>
      <c r="F430" s="9" t="s">
        <v>1655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2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77</v>
      </c>
      <c r="V430" s="9" t="str">
        <f>INDEX('Wand Mapping'!K:K, U430)</f>
        <v>wand_ai_750</v>
      </c>
      <c r="W430" s="9" t="str">
        <f>_xlfn.CONCAT(V430, "_", T430)</f>
        <v>wand_ai_750_AB</v>
      </c>
      <c r="Z430" s="9" t="str">
        <f>IF(ISBLANK(X430), W430, X430)</f>
        <v>wand_ai_750_AB</v>
      </c>
    </row>
    <row r="431" spans="1:26">
      <c r="A431" s="9" t="s">
        <v>221</v>
      </c>
      <c r="B431" s="9" t="s">
        <v>1805</v>
      </c>
      <c r="C431" s="9">
        <v>7</v>
      </c>
      <c r="D431" s="9">
        <v>14</v>
      </c>
      <c r="E431" s="9" t="str">
        <f>_xlfn.CONCAT(B431, RIGHT(_xlfn.CONCAT("0", D431), 2))</f>
        <v>BZ-RR14</v>
      </c>
      <c r="F431" s="9" t="s">
        <v>1656</v>
      </c>
      <c r="G431" s="9" t="s">
        <v>655</v>
      </c>
      <c r="H431" s="9" t="s">
        <v>654</v>
      </c>
      <c r="I431" s="9" t="s">
        <v>653</v>
      </c>
      <c r="J431" s="9">
        <f>MATCH($A431, 'Spells By School'!A:A, 0)</f>
        <v>17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Abjuration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AB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39</v>
      </c>
      <c r="V431" s="9" t="str">
        <f>INDEX('Wand Mapping'!K:K, U431)</f>
        <v>wand_ai_370</v>
      </c>
      <c r="W431" s="9" t="str">
        <f>_xlfn.CONCAT(V431, "_", T431)</f>
        <v>wand_ai_370_AB</v>
      </c>
      <c r="Z431" s="9" t="str">
        <f>IF(ISBLANK(X431), W431, X431)</f>
        <v>wand_ai_370_AB</v>
      </c>
    </row>
    <row r="432" spans="1:26">
      <c r="A432" s="9" t="s">
        <v>579</v>
      </c>
      <c r="B432" s="9" t="s">
        <v>1806</v>
      </c>
      <c r="C432" s="9">
        <v>7</v>
      </c>
      <c r="D432" s="9">
        <v>14</v>
      </c>
      <c r="E432" s="9" t="str">
        <f>_xlfn.CONCAT(B432, RIGHT(_xlfn.CONCAT("0", D432), 2))</f>
        <v>BZ-RS14</v>
      </c>
      <c r="F432" s="9" t="s">
        <v>1657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24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92</v>
      </c>
      <c r="V432" s="9" t="str">
        <f ca="1">INDEX('Wand Mapping'!K:K, U432)</f>
        <v>wand_ai_900</v>
      </c>
      <c r="W432" s="9" t="str">
        <f ca="1">_xlfn.CONCAT(V432, "_", T432)</f>
        <v>wand_ai_900_NE</v>
      </c>
      <c r="Z432" s="9" t="str">
        <f ca="1">IF(ISBLANK(X432), W432, X432)</f>
        <v>wand_ai_900_NE</v>
      </c>
    </row>
    <row r="433" spans="1:26">
      <c r="A433" s="41" t="s">
        <v>26</v>
      </c>
      <c r="B433" s="9" t="s">
        <v>1807</v>
      </c>
      <c r="C433" s="9">
        <v>7</v>
      </c>
      <c r="D433" s="9">
        <v>14</v>
      </c>
      <c r="E433" s="9" t="str">
        <f>_xlfn.CONCAT(B433, RIGHT(_xlfn.CONCAT("0", D433), 2))</f>
        <v>BZ-RT14</v>
      </c>
      <c r="F433" s="9" t="s">
        <v>1658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>
        <f ca="1">MATCH($A433, 'Spells By School'!G:G, 0)</f>
        <v>55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 ca="1">IF(ISNA($J433), IF(ISNA($K433), IF(ISNA($L433), IF(ISNA($M433), IF(ISNA($N433), IF(ISNA($O433), IF(ISNA($P433), IF(ISNA($Q433), IF(ISNA($R433), "###error###", R$1),Q$1),P$1),O$1),N$1),M$1),L$1),K$1),J$1)</f>
        <v>Necromancy</v>
      </c>
      <c r="T433" s="9" t="str">
        <f ca="1">IF(ISNA($J433), IF(ISNA($K433), IF(ISNA($L433), IF(ISNA($M433), IF(ISNA($N433), IF(ISNA($O433), IF(ISNA($P433), IF(ISNA($Q433), IF(ISNA($R433), "###error###", "WM"),"IL"),"NE"),"EN"),"EV"),"TR"),"DI"),"CO"),"AB")</f>
        <v>NE</v>
      </c>
      <c r="U433" s="9">
        <f ca="1"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5</v>
      </c>
      <c r="V433" s="9" t="str">
        <f ca="1">INDEX('Wand Mapping'!K:K, U433)</f>
        <v>wand_ai_030</v>
      </c>
      <c r="W433" s="9" t="str">
        <f ca="1">_xlfn.CONCAT(V433, "_", T433)</f>
        <v>wand_ai_030_NE</v>
      </c>
      <c r="Z433" s="9" t="str">
        <f ca="1">IF(ISBLANK(X433), W433, X433)</f>
        <v>wand_ai_030_NE</v>
      </c>
    </row>
    <row r="434" spans="1:26">
      <c r="A434" s="9" t="s">
        <v>212</v>
      </c>
      <c r="B434" s="9" t="s">
        <v>1808</v>
      </c>
      <c r="C434" s="9">
        <v>7</v>
      </c>
      <c r="D434" s="9">
        <v>14</v>
      </c>
      <c r="E434" s="9" t="str">
        <f>_xlfn.CONCAT(B434, RIGHT(_xlfn.CONCAT("0", D434), 2))</f>
        <v>BZ-RU14</v>
      </c>
      <c r="F434" s="9" t="s">
        <v>1659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66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37</v>
      </c>
      <c r="V434" s="9" t="str">
        <f>INDEX('Wand Mapping'!K:K, U434)</f>
        <v>wand_ai_350</v>
      </c>
      <c r="W434" s="9" t="str">
        <f>_xlfn.CONCAT(V434, "_", T434)</f>
        <v>wand_ai_350_TR</v>
      </c>
      <c r="Z434" s="9" t="str">
        <f>IF(ISBLANK(X434), W434, X434)</f>
        <v>wand_ai_350_TR</v>
      </c>
    </row>
    <row r="435" spans="1:26">
      <c r="A435" s="9" t="s">
        <v>228</v>
      </c>
      <c r="B435" s="9" t="s">
        <v>1810</v>
      </c>
      <c r="C435" s="9">
        <v>7</v>
      </c>
      <c r="D435" s="9">
        <v>14</v>
      </c>
      <c r="E435" s="9" t="str">
        <f>_xlfn.CONCAT(B435, RIGHT(_xlfn.CONCAT("0", D435), 2))</f>
        <v>BZ-RW14</v>
      </c>
      <c r="F435" s="9" t="s">
        <v>1661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27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40</v>
      </c>
      <c r="V435" s="9" t="str">
        <f>INDEX('Wand Mapping'!K:K, U435)</f>
        <v>wand_ai_380</v>
      </c>
      <c r="W435" s="9" t="str">
        <f>_xlfn.CONCAT(V435, "_", T435)</f>
        <v>wand_ai_380_CO</v>
      </c>
      <c r="Z435" s="9" t="str">
        <f>IF(ISBLANK(X435), W435, X435)</f>
        <v>wand_ai_380_CO</v>
      </c>
    </row>
    <row r="436" spans="1:26">
      <c r="A436" s="9" t="s">
        <v>238</v>
      </c>
      <c r="B436" s="9" t="s">
        <v>1811</v>
      </c>
      <c r="C436" s="9">
        <v>8</v>
      </c>
      <c r="D436" s="9">
        <v>16</v>
      </c>
      <c r="E436" s="9" t="str">
        <f>_xlfn.CONCAT(B436, RIGHT(_xlfn.CONCAT("0", D436), 2))</f>
        <v>BZ-RX16</v>
      </c>
      <c r="F436" s="9" t="s">
        <v>1662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>
        <f>MATCH($A436, 'Spells By School'!F:F, 0)</f>
        <v>42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Enchantment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EN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41</v>
      </c>
      <c r="V436" s="9" t="str">
        <f>INDEX('Wand Mapping'!K:K, U436)</f>
        <v>wand_ai_390</v>
      </c>
      <c r="W436" s="9" t="str">
        <f>_xlfn.CONCAT(V436, "_", T436)</f>
        <v>wand_ai_390_EN</v>
      </c>
      <c r="Z436" s="9" t="str">
        <f>IF(ISBLANK(X436), W436, X436)</f>
        <v>wand_ai_390_EN</v>
      </c>
    </row>
    <row r="437" spans="1:26">
      <c r="A437" s="9" t="s">
        <v>193</v>
      </c>
      <c r="B437" s="9" t="s">
        <v>1812</v>
      </c>
      <c r="C437" s="9">
        <v>8</v>
      </c>
      <c r="D437" s="9">
        <v>16</v>
      </c>
      <c r="E437" s="9" t="str">
        <f>_xlfn.CONCAT(B437, RIGHT(_xlfn.CONCAT("0", D437), 2))</f>
        <v>BZ-RY16</v>
      </c>
      <c r="F437" s="9" t="s">
        <v>1663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71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34</v>
      </c>
      <c r="V437" s="9" t="str">
        <f>INDEX('Wand Mapping'!K:K, U437)</f>
        <v>wand_ai_320</v>
      </c>
      <c r="W437" s="9" t="str">
        <f>_xlfn.CONCAT(V437, "_", T437)</f>
        <v>wand_ai_320_TR</v>
      </c>
      <c r="Z437" s="9" t="str">
        <f>IF(ISBLANK(X437), W437, X437)</f>
        <v>wand_ai_320_TR</v>
      </c>
    </row>
    <row r="438" spans="1:26">
      <c r="A438" s="9" t="s">
        <v>136</v>
      </c>
      <c r="B438" s="9" t="s">
        <v>1813</v>
      </c>
      <c r="C438" s="9">
        <v>9</v>
      </c>
      <c r="D438" s="9">
        <v>18</v>
      </c>
      <c r="E438" s="9" t="str">
        <f>_xlfn.CONCAT(B438, RIGHT(_xlfn.CONCAT("0", D438), 2))</f>
        <v>BZ-RZ18</v>
      </c>
      <c r="F438" s="9" t="s">
        <v>1664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83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24</v>
      </c>
      <c r="V438" s="9" t="str">
        <f>INDEX('Wand Mapping'!K:K, U438)</f>
        <v>wand_ai_220</v>
      </c>
      <c r="W438" s="9" t="str">
        <f>_xlfn.CONCAT(V438, "_", T438)</f>
        <v>wand_ai_220_TR</v>
      </c>
      <c r="Z438" s="9" t="str">
        <f>IF(ISBLANK(X438), W438, X438)</f>
        <v>wand_ai_220_TR</v>
      </c>
    </row>
    <row r="439" spans="1:26">
      <c r="A439" s="9" t="s">
        <v>548</v>
      </c>
      <c r="B439" s="9" t="s">
        <v>1814</v>
      </c>
      <c r="C439" s="9">
        <v>10</v>
      </c>
      <c r="D439" s="9">
        <v>18</v>
      </c>
      <c r="E439" s="9" t="str">
        <f>_xlfn.CONCAT(B439, RIGHT(_xlfn.CONCAT("0", D439), 2))</f>
        <v>BZ-S018</v>
      </c>
      <c r="F439" s="9" t="s">
        <v>1665</v>
      </c>
      <c r="G439" s="9" t="s">
        <v>655</v>
      </c>
      <c r="H439" s="9" t="s">
        <v>654</v>
      </c>
      <c r="I439" s="9" t="s">
        <v>653</v>
      </c>
      <c r="J439" s="9" t="e">
        <f>MATCH($A439, 'Spells By School'!A:A, 0)</f>
        <v>#N/A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>
        <f ca="1">MATCH($A439, 'Spells By School'!G:G, 0)</f>
        <v>16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 ca="1">IF(ISNA($J439), IF(ISNA($K439), IF(ISNA($L439), IF(ISNA($M439), IF(ISNA($N439), IF(ISNA($O439), IF(ISNA($P439), IF(ISNA($Q439), IF(ISNA($R439), "###error###", R$1),Q$1),P$1),O$1),N$1),M$1),L$1),K$1),J$1)</f>
        <v>Necromancy</v>
      </c>
      <c r="T439" s="9" t="str">
        <f ca="1">IF(ISNA($J439), IF(ISNA($K439), IF(ISNA($L439), IF(ISNA($M439), IF(ISNA($N439), IF(ISNA($O439), IF(ISNA($P439), IF(ISNA($Q439), IF(ISNA($R439), "###error###", "WM"),"IL"),"NE"),"EN"),"EV"),"TR"),"DI"),"CO"),"AB")</f>
        <v>NE</v>
      </c>
      <c r="U439" s="9">
        <f ca="1"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 ca="1">INDEX('Wand Mapping'!K:K, U439)</f>
        <v>wand_ai_850</v>
      </c>
      <c r="W439" s="9" t="str">
        <f ca="1">_xlfn.CONCAT(V439, "_", T439)</f>
        <v>wand_ai_850_NE</v>
      </c>
      <c r="Z439" s="9" t="str">
        <f ca="1">IF(ISBLANK(X439), W439, X439)</f>
        <v>wand_ai_850_NE</v>
      </c>
    </row>
    <row r="440" spans="1:26">
      <c r="A440" s="9" t="s">
        <v>543</v>
      </c>
      <c r="B440" s="9" t="s">
        <v>1815</v>
      </c>
      <c r="C440" s="9">
        <v>2</v>
      </c>
      <c r="D440" s="9">
        <v>3</v>
      </c>
      <c r="E440" s="9" t="str">
        <f>_xlfn.CONCAT(B440, RIGHT(_xlfn.CONCAT("0", D440), 2))</f>
        <v>BZ-S103</v>
      </c>
      <c r="F440" s="9" t="s">
        <v>1666</v>
      </c>
      <c r="G440" s="9" t="s">
        <v>655</v>
      </c>
      <c r="H440" s="9" t="s">
        <v>654</v>
      </c>
      <c r="I440" s="9" t="s">
        <v>1668</v>
      </c>
      <c r="J440" s="9">
        <f>MATCH($A440, 'Spells By School'!A:A, 0)</f>
        <v>67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wand_ai_850_AB</v>
      </c>
      <c r="Z440" s="9" t="str">
        <f>IF(ISBLANK(X440), W440, X440)</f>
        <v>wand_ai_850_AB</v>
      </c>
    </row>
    <row r="441" spans="1:26">
      <c r="A441" s="9" t="s">
        <v>544</v>
      </c>
      <c r="B441" s="9" t="s">
        <v>1816</v>
      </c>
      <c r="C441" s="9">
        <v>4</v>
      </c>
      <c r="D441" s="9">
        <v>7</v>
      </c>
      <c r="E441" s="9" t="str">
        <f>_xlfn.CONCAT(B441, RIGHT(_xlfn.CONCAT("0", D441), 2))</f>
        <v>BZ-S207</v>
      </c>
      <c r="F441" s="9" t="s">
        <v>1667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>
        <f>MATCH($A441, 'Spells By School'!B:B, 0)</f>
        <v>21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Conjuration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CO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87</v>
      </c>
      <c r="V441" s="9" t="str">
        <f>INDEX('Wand Mapping'!K:K, U441)</f>
        <v>wand_ai_850</v>
      </c>
      <c r="W441" s="9" t="str">
        <f>_xlfn.CONCAT(V441, "_", T441)</f>
        <v>wand_ai_850_CO</v>
      </c>
      <c r="Z441" s="9" t="str">
        <f>IF(ISBLANK(X441), W441, X441)</f>
        <v>wand_ai_850_CO</v>
      </c>
    </row>
    <row r="442" spans="1:26">
      <c r="A442" s="21" t="s">
        <v>555</v>
      </c>
      <c r="B442" s="9" t="s">
        <v>1817</v>
      </c>
      <c r="C442" s="9">
        <v>5</v>
      </c>
      <c r="D442" s="9">
        <v>9</v>
      </c>
      <c r="E442" s="9" t="str">
        <f>_xlfn.CONCAT(B442, RIGHT(_xlfn.CONCAT("0", D442), 2))</f>
        <v>BZ-S309</v>
      </c>
      <c r="F442" s="9" t="s">
        <v>1669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>
        <f>MATCH($A442, 'Spells By School'!F:F, 0)</f>
        <v>12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Enchantment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EN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88</v>
      </c>
      <c r="V442" s="9" t="str">
        <f>INDEX('Wand Mapping'!K:K, U442)</f>
        <v>wand_ai_860</v>
      </c>
      <c r="W442" s="9" t="str">
        <f>_xlfn.CONCAT(V442, "_", T442)</f>
        <v>wand_ai_860_EN</v>
      </c>
      <c r="Z442" s="9" t="str">
        <f>IF(ISBLANK(X442), W442, X442)</f>
        <v>wand_ai_860_EN</v>
      </c>
    </row>
    <row r="443" spans="1:26">
      <c r="A443" s="49" t="s">
        <v>408</v>
      </c>
      <c r="B443" s="9" t="s">
        <v>1818</v>
      </c>
      <c r="C443" s="9">
        <v>5</v>
      </c>
      <c r="D443" s="9">
        <v>9</v>
      </c>
      <c r="E443" s="9" t="str">
        <f>_xlfn.CONCAT(B443, RIGHT(_xlfn.CONCAT("0", D443), 2))</f>
        <v>BZ-S409</v>
      </c>
      <c r="F443" s="9" t="s">
        <v>1670</v>
      </c>
      <c r="G443" s="9" t="s">
        <v>655</v>
      </c>
      <c r="H443" s="9" t="s">
        <v>654</v>
      </c>
      <c r="I443" s="9" t="s">
        <v>1668</v>
      </c>
      <c r="J443" s="9">
        <f>MATCH($A443, 'Spells By School'!A:A, 0)</f>
        <v>82</v>
      </c>
      <c r="K443" s="9" t="e">
        <f>MATCH($A443, 'Spells By School'!B:B, 0)</f>
        <v>#N/A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Abjuration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AB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67</v>
      </c>
      <c r="V443" s="9" t="str">
        <f>INDEX('Wand Mapping'!K:K, U443)</f>
        <v>wand_ai_650</v>
      </c>
      <c r="W443" s="9" t="str">
        <f>_xlfn.CONCAT(V443, "_", T443)</f>
        <v>wand_ai_650_AB</v>
      </c>
      <c r="Z443" s="9" t="str">
        <f>IF(ISBLANK(X443), W443, X443)</f>
        <v>wand_ai_650_AB</v>
      </c>
    </row>
    <row r="444" spans="1:26">
      <c r="A444" s="9" t="s">
        <v>398</v>
      </c>
      <c r="B444" s="9" t="s">
        <v>1819</v>
      </c>
      <c r="C444" s="9">
        <v>5</v>
      </c>
      <c r="D444" s="9">
        <v>9</v>
      </c>
      <c r="E444" s="9" t="str">
        <f>_xlfn.CONCAT(B444, RIGHT(_xlfn.CONCAT("0", D444), 2))</f>
        <v>BZ-S509</v>
      </c>
      <c r="F444" s="9" t="s">
        <v>1671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65</v>
      </c>
      <c r="V444" s="9" t="str">
        <f>INDEX('Wand Mapping'!K:K, U444)</f>
        <v>wand_ai_630</v>
      </c>
      <c r="W444" s="9" t="str">
        <f>_xlfn.CONCAT(V444, "_", T444)</f>
        <v>wand_ai_630_TR</v>
      </c>
      <c r="Z444" s="9" t="str">
        <f>IF(ISBLANK(X444), W444, X444)</f>
        <v>wand_ai_630_TR</v>
      </c>
    </row>
    <row r="445" spans="1:26">
      <c r="A445" s="9" t="s">
        <v>596</v>
      </c>
      <c r="B445" s="9" t="s">
        <v>1822</v>
      </c>
      <c r="C445" s="9">
        <v>5</v>
      </c>
      <c r="D445" s="9">
        <v>9</v>
      </c>
      <c r="E445" s="9" t="str">
        <f>_xlfn.CONCAT(B445, RIGHT(_xlfn.CONCAT("0", D445), 2))</f>
        <v>BZ-S809</v>
      </c>
      <c r="F445" s="9" t="s">
        <v>1674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5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95</v>
      </c>
      <c r="V445" s="9" t="str">
        <f>INDEX('Wand Mapping'!K:K, U445)</f>
        <v>wand_ai_930</v>
      </c>
      <c r="W445" s="9" t="str">
        <f>_xlfn.CONCAT(V445, "_", T445)</f>
        <v>wand_ai_930_TR</v>
      </c>
      <c r="Z445" s="9" t="str">
        <f>IF(ISBLANK(X445), W445, X445)</f>
        <v>wand_ai_930_TR</v>
      </c>
    </row>
    <row r="446" spans="1:26">
      <c r="A446" s="9" t="s">
        <v>354</v>
      </c>
      <c r="B446" s="9" t="s">
        <v>1823</v>
      </c>
      <c r="C446" s="9">
        <v>6</v>
      </c>
      <c r="D446" s="9">
        <v>12</v>
      </c>
      <c r="E446" s="9" t="str">
        <f>_xlfn.CONCAT(B446, RIGHT(_xlfn.CONCAT("0", D446), 2))</f>
        <v>BZ-S912</v>
      </c>
      <c r="F446" s="9" t="s">
        <v>1675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63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58</v>
      </c>
      <c r="V446" s="9" t="str">
        <f ca="1">INDEX('Wand Mapping'!K:K, U446)</f>
        <v>wand_ai_560</v>
      </c>
      <c r="W446" s="9" t="str">
        <f ca="1">_xlfn.CONCAT(V446, "_", T446)</f>
        <v>wand_ai_560_NE</v>
      </c>
      <c r="Z446" s="9" t="str">
        <f ca="1">IF(ISBLANK(X446), W446, X446)</f>
        <v>wand_ai_560_NE</v>
      </c>
    </row>
    <row r="447" spans="1:26">
      <c r="A447" s="9" t="s">
        <v>480</v>
      </c>
      <c r="B447" s="9" t="s">
        <v>1824</v>
      </c>
      <c r="C447" s="9">
        <v>6</v>
      </c>
      <c r="D447" s="9">
        <v>12</v>
      </c>
      <c r="E447" s="9" t="str">
        <f>_xlfn.CONCAT(B447, RIGHT(_xlfn.CONCAT("0", D447), 2))</f>
        <v>BZ-SA12</v>
      </c>
      <c r="F447" s="9" t="s">
        <v>1676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>
        <f>MATCH($A447, 'Spells By School'!B:B, 0)</f>
        <v>22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Conjuration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CO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78</v>
      </c>
      <c r="V447" s="9" t="str">
        <f>INDEX('Wand Mapping'!K:K, U447)</f>
        <v>wand_ai_760</v>
      </c>
      <c r="W447" s="9" t="str">
        <f>_xlfn.CONCAT(V447, "_", T447)</f>
        <v>wand_ai_760_CO</v>
      </c>
      <c r="Z447" s="9" t="str">
        <f>IF(ISBLANK(X447), W447, X447)</f>
        <v>wand_ai_760_CO</v>
      </c>
    </row>
    <row r="448" spans="1:26">
      <c r="A448" s="9" t="s">
        <v>231</v>
      </c>
      <c r="B448" s="9" t="s">
        <v>1825</v>
      </c>
      <c r="C448" s="9">
        <v>6</v>
      </c>
      <c r="D448" s="9">
        <v>12</v>
      </c>
      <c r="E448" s="9" t="str">
        <f>_xlfn.CONCAT(B448, RIGHT(_xlfn.CONCAT("0", D448), 2))</f>
        <v>BZ-SB12</v>
      </c>
      <c r="F448" s="9" t="s">
        <v>1677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44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40</v>
      </c>
      <c r="V448" s="9" t="str">
        <f ca="1">INDEX('Wand Mapping'!K:K, U448)</f>
        <v>wand_ai_380</v>
      </c>
      <c r="W448" s="9" t="str">
        <f ca="1">_xlfn.CONCAT(V448, "_", T448)</f>
        <v>wand_ai_380_NE</v>
      </c>
      <c r="Z448" s="9" t="str">
        <f ca="1">IF(ISBLANK(X448), W448, X448)</f>
        <v>wand_ai_380_NE</v>
      </c>
    </row>
    <row r="449" spans="1:26">
      <c r="A449" s="9" t="s">
        <v>70</v>
      </c>
      <c r="B449" s="9" t="s">
        <v>1826</v>
      </c>
      <c r="C449" s="9">
        <v>6</v>
      </c>
      <c r="D449" s="9">
        <v>12</v>
      </c>
      <c r="E449" s="9" t="str">
        <f>_xlfn.CONCAT(B449, RIGHT(_xlfn.CONCAT("0", D449), 2))</f>
        <v>BZ-SC12</v>
      </c>
      <c r="F449" s="9" t="s">
        <v>1678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>
        <f>MATCH($A449, 'Spells By School'!D:D, 0)</f>
        <v>35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Transmutation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TR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13</v>
      </c>
      <c r="V449" s="9" t="str">
        <f>INDEX('Wand Mapping'!K:K, U449)</f>
        <v>wand_ai_110</v>
      </c>
      <c r="W449" s="9" t="str">
        <f>_xlfn.CONCAT(V449, "_", T449)</f>
        <v>wand_ai_110_TR</v>
      </c>
      <c r="Z449" s="9" t="str">
        <f>IF(ISBLANK(X449), W449, X449)</f>
        <v>wand_ai_110_TR</v>
      </c>
    </row>
    <row r="450" spans="1:26">
      <c r="A450" s="9" t="s">
        <v>266</v>
      </c>
      <c r="B450" s="9" t="s">
        <v>1827</v>
      </c>
      <c r="C450" s="9">
        <v>8</v>
      </c>
      <c r="D450" s="9">
        <v>16</v>
      </c>
      <c r="E450" s="9" t="str">
        <f>_xlfn.CONCAT(B450, RIGHT(_xlfn.CONCAT("0", D450), 2))</f>
        <v>BZ-SD16</v>
      </c>
      <c r="F450" s="9" t="s">
        <v>1679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65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45</v>
      </c>
      <c r="V450" s="9" t="str">
        <f>INDEX('Wand Mapping'!K:K, U450)</f>
        <v>wand_ai_430</v>
      </c>
      <c r="W450" s="9" t="str">
        <f>_xlfn.CONCAT(V450, "_", T450)</f>
        <v>wand_ai_430_CO</v>
      </c>
      <c r="Z450" s="9" t="str">
        <f>IF(ISBLANK(X450), W450, X450)</f>
        <v>wand_ai_430_CO</v>
      </c>
    </row>
    <row r="451" spans="1:26">
      <c r="A451" s="9" t="s">
        <v>246</v>
      </c>
      <c r="B451" s="9" t="s">
        <v>1828</v>
      </c>
      <c r="C451" s="9">
        <v>8</v>
      </c>
      <c r="D451" s="9">
        <v>16</v>
      </c>
      <c r="E451" s="9" t="str">
        <f>_xlfn.CONCAT(B451, RIGHT(_xlfn.CONCAT("0", D451), 2))</f>
        <v>BZ-SE16</v>
      </c>
      <c r="F451" s="9" t="s">
        <v>1680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10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42</v>
      </c>
      <c r="V451" s="9" t="str">
        <f>INDEX('Wand Mapping'!K:K, U451)</f>
        <v>wand_ai_400</v>
      </c>
      <c r="W451" s="9" t="str">
        <f>_xlfn.CONCAT(V451, "_", T451)</f>
        <v>wand_ai_400_EN</v>
      </c>
      <c r="Z451" s="9" t="str">
        <f>IF(ISBLANK(X451), W451, X451)</f>
        <v>wand_ai_400_EN</v>
      </c>
    </row>
    <row r="452" spans="1:26">
      <c r="A452" s="9" t="s">
        <v>260</v>
      </c>
      <c r="B452" s="9" t="s">
        <v>1829</v>
      </c>
      <c r="C452" s="9">
        <v>9</v>
      </c>
      <c r="D452" s="9">
        <v>18</v>
      </c>
      <c r="E452" s="9" t="str">
        <f>_xlfn.CONCAT(B452, RIGHT(_xlfn.CONCAT("0", D452), 2))</f>
        <v>BZ-SF18</v>
      </c>
      <c r="F452" s="9" t="s">
        <v>1681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22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44</v>
      </c>
      <c r="V452" s="9" t="str">
        <f>INDEX('Wand Mapping'!K:K, U452)</f>
        <v>wand_ai_420</v>
      </c>
      <c r="W452" s="9" t="str">
        <f>_xlfn.CONCAT(V452, "_", T452)</f>
        <v>wand_ai_420_TR</v>
      </c>
      <c r="Z452" s="9" t="str">
        <f>IF(ISBLANK(X452), W452, X452)</f>
        <v>wand_ai_420_TR</v>
      </c>
    </row>
    <row r="453" spans="1:26">
      <c r="A453" s="9" t="s">
        <v>312</v>
      </c>
      <c r="B453" s="9" t="s">
        <v>1830</v>
      </c>
      <c r="C453" s="13" t="s">
        <v>1371</v>
      </c>
      <c r="D453" s="9">
        <v>18</v>
      </c>
      <c r="E453" s="9" t="str">
        <f>_xlfn.CONCAT(B453, RIGHT(_xlfn.CONCAT("0", D453), 2))</f>
        <v>BZ-SG18</v>
      </c>
      <c r="F453" s="9" t="s">
        <v>1682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>
        <f>MATCH($A453, 'Spells By School'!E:E, 0)</f>
        <v>71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Invocation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EV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51</v>
      </c>
      <c r="V453" s="9" t="str">
        <f>INDEX('Wand Mapping'!K:K, U453)</f>
        <v>wand_ai_490</v>
      </c>
      <c r="W453" s="9" t="str">
        <f>_xlfn.CONCAT(V453, "_", T453)</f>
        <v>wand_ai_490_EV</v>
      </c>
      <c r="Z453" s="9" t="str">
        <f>IF(ISBLANK(X453), W453, X453)</f>
        <v>wand_ai_490_EV</v>
      </c>
    </row>
    <row r="454" spans="1:26">
      <c r="A454" s="9" t="s">
        <v>657</v>
      </c>
      <c r="B454" s="9" t="s">
        <v>1832</v>
      </c>
      <c r="C454" s="9">
        <v>1</v>
      </c>
      <c r="D454" s="9">
        <v>1</v>
      </c>
      <c r="E454" s="9" t="str">
        <f>_xlfn.CONCAT(B454, RIGHT(_xlfn.CONCAT("0", D454), 2))</f>
        <v>BZ-SI01</v>
      </c>
      <c r="F454" s="9" t="s">
        <v>803</v>
      </c>
      <c r="G454" s="9" t="s">
        <v>655</v>
      </c>
      <c r="H454" s="9" t="s">
        <v>654</v>
      </c>
      <c r="I454" s="9" t="s">
        <v>657</v>
      </c>
      <c r="J454" s="9" t="e">
        <f>MATCH($A454, 'Spells By School'!A:A, 0)</f>
        <v>#N/A</v>
      </c>
      <c r="K454" s="9" t="e">
        <f>MATCH($A454, 'Spells By School'!B:B, 0)</f>
        <v>#N/A</v>
      </c>
      <c r="L454" s="9">
        <f>MATCH($A454, 'Spells By School'!C:C, 0)</f>
        <v>22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Divination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DI</v>
      </c>
      <c r="U454" s="9" t="e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#N/A</v>
      </c>
      <c r="V454" s="9" t="e">
        <f>INDEX('Wand Mapping'!K:K, U454)</f>
        <v>#N/A</v>
      </c>
      <c r="W454" s="9" t="e">
        <f>_xlfn.CONCAT(V454, "_", T454)</f>
        <v>#N/A</v>
      </c>
      <c r="X454" s="6" t="s">
        <v>1955</v>
      </c>
      <c r="Z454" s="9" t="str">
        <f>IF(ISBLANK(X454), W454, X454)</f>
        <v>wand_ai_160_DI</v>
      </c>
    </row>
    <row r="455" spans="1:26">
      <c r="A455" s="9" t="s">
        <v>406</v>
      </c>
      <c r="B455" s="9" t="s">
        <v>1833</v>
      </c>
      <c r="C455" s="9">
        <v>5</v>
      </c>
      <c r="D455" s="9">
        <v>9</v>
      </c>
      <c r="E455" s="9" t="str">
        <f>_xlfn.CONCAT(B455, RIGHT(_xlfn.CONCAT("0", D455), 2))</f>
        <v>BZ-SJ09</v>
      </c>
      <c r="F455" s="9" t="s">
        <v>1685</v>
      </c>
      <c r="G455" s="9" t="s">
        <v>655</v>
      </c>
      <c r="H455" s="9" t="s">
        <v>654</v>
      </c>
      <c r="I455" s="9" t="s">
        <v>406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60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66</v>
      </c>
      <c r="V455" s="9" t="str">
        <f ca="1">INDEX('Wand Mapping'!K:K, U455)</f>
        <v>wand_ai_640</v>
      </c>
      <c r="W455" s="9" t="str">
        <f ca="1">_xlfn.CONCAT(V455, "_", T455)</f>
        <v>wand_ai_640_NE</v>
      </c>
      <c r="Z455" s="9" t="str">
        <f ca="1">IF(ISBLANK(X455), W455, X455)</f>
        <v>wand_ai_640_NE</v>
      </c>
    </row>
    <row r="456" spans="1:26">
      <c r="A456" s="9" t="s">
        <v>305</v>
      </c>
      <c r="B456" s="9" t="s">
        <v>1852</v>
      </c>
      <c r="C456" s="9">
        <v>3</v>
      </c>
      <c r="D456" s="9">
        <v>5</v>
      </c>
      <c r="E456" s="9" t="str">
        <f>_xlfn.CONCAT(B456, RIGHT(_xlfn.CONCAT("0", D456), 2))</f>
        <v>BZ-W_05</v>
      </c>
      <c r="F456" s="9" t="s">
        <v>1431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40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50</v>
      </c>
      <c r="V456" s="9" t="str">
        <f>INDEX('Wand Mapping'!K:K, U456)</f>
        <v>wand_ai_480</v>
      </c>
      <c r="W456" s="9" t="str">
        <f>_xlfn.CONCAT(V456, "_", T456)</f>
        <v>wand_ai_480_EV</v>
      </c>
      <c r="Z456" s="9" t="str">
        <f>IF(ISBLANK(X456), W456, X456)</f>
        <v>wand_ai_480_EV</v>
      </c>
    </row>
    <row r="457" spans="1:26">
      <c r="A457" s="9" t="s">
        <v>124</v>
      </c>
      <c r="B457" s="9" t="s">
        <v>1420</v>
      </c>
      <c r="C457" s="9">
        <v>3</v>
      </c>
      <c r="D457" s="9">
        <v>5</v>
      </c>
      <c r="E457" s="9" t="str">
        <f>_xlfn.CONCAT(B457, RIGHT(_xlfn.CONCAT("0", D457), 2))</f>
        <v>BZ-W005</v>
      </c>
      <c r="F457" s="9" t="s">
        <v>1432</v>
      </c>
      <c r="G457" s="9" t="s">
        <v>655</v>
      </c>
      <c r="H457" s="9" t="s">
        <v>656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>
        <f>MATCH($A457, 'Spells By School'!E:E, 0)</f>
        <v>43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Invocation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EV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22</v>
      </c>
      <c r="V457" s="9" t="str">
        <f>INDEX('Wand Mapping'!K:K, U457)</f>
        <v>wand_ai_200</v>
      </c>
      <c r="W457" s="9" t="str">
        <f>_xlfn.CONCAT(V457, "_", T457)</f>
        <v>wand_ai_200_EV</v>
      </c>
      <c r="Z457" s="9" t="str">
        <f>IF(ISBLANK(X457), W457, X457)</f>
        <v>wand_ai_200_EV</v>
      </c>
    </row>
    <row r="458" spans="1:26">
      <c r="A458" s="9" t="s">
        <v>309</v>
      </c>
      <c r="B458" s="9" t="s">
        <v>1421</v>
      </c>
      <c r="C458" s="9">
        <v>3</v>
      </c>
      <c r="D458" s="9">
        <v>5</v>
      </c>
      <c r="E458" s="9" t="str">
        <f>_xlfn.CONCAT(B458, RIGHT(_xlfn.CONCAT("0", D458), 2))</f>
        <v>BZ-W105</v>
      </c>
      <c r="F458" s="9" t="s">
        <v>1433</v>
      </c>
      <c r="G458" s="9" t="s">
        <v>655</v>
      </c>
      <c r="H458" s="9" t="s">
        <v>656</v>
      </c>
      <c r="J458" s="9" t="e">
        <f>MATCH($A458, 'Spells By School'!A:A, 0)</f>
        <v>#N/A</v>
      </c>
      <c r="K458" s="9">
        <f>MATCH($A458, 'Spells By School'!B:B, 0)</f>
        <v>62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51</v>
      </c>
      <c r="V458" s="9" t="str">
        <f>INDEX('Wand Mapping'!K:K, U458)</f>
        <v>wand_ai_490</v>
      </c>
      <c r="W458" s="9" t="str">
        <f>_xlfn.CONCAT(V458, "_", T458)</f>
        <v>wand_ai_490_CO</v>
      </c>
      <c r="Z458" s="9" t="str">
        <f>IF(ISBLANK(X458), W458, X458)</f>
        <v>wand_ai_490_CO</v>
      </c>
    </row>
    <row r="459" spans="1:26">
      <c r="A459" s="9" t="s">
        <v>134</v>
      </c>
      <c r="B459" s="9" t="s">
        <v>1422</v>
      </c>
      <c r="C459" s="9">
        <v>3</v>
      </c>
      <c r="D459" s="9">
        <v>5</v>
      </c>
      <c r="E459" s="9" t="str">
        <f>_xlfn.CONCAT(B459, RIGHT(_xlfn.CONCAT("0", D459), 2))</f>
        <v>BZ-W205</v>
      </c>
      <c r="F459" s="9" t="s">
        <v>1434</v>
      </c>
      <c r="G459" s="9" t="s">
        <v>655</v>
      </c>
      <c r="H459" s="9" t="s">
        <v>656</v>
      </c>
      <c r="J459" s="9">
        <f>MATCH($A459, 'Spells By School'!A:A, 0)</f>
        <v>10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24</v>
      </c>
      <c r="V459" s="9" t="str">
        <f>INDEX('Wand Mapping'!K:K, U459)</f>
        <v>wand_ai_220</v>
      </c>
      <c r="W459" s="9" t="str">
        <f>_xlfn.CONCAT(V459, "_", T459)</f>
        <v>wand_ai_220_AB</v>
      </c>
      <c r="Z459" s="9" t="str">
        <f>IF(ISBLANK(X459), W459, X459)</f>
        <v>wand_ai_220_AB</v>
      </c>
    </row>
    <row r="460" spans="1:26">
      <c r="A460" s="9" t="s">
        <v>93</v>
      </c>
      <c r="B460" s="9" t="s">
        <v>1423</v>
      </c>
      <c r="C460" s="9">
        <v>3</v>
      </c>
      <c r="D460" s="9">
        <v>5</v>
      </c>
      <c r="E460" s="9" t="str">
        <f>_xlfn.CONCAT(B460, RIGHT(_xlfn.CONCAT("0", D460), 2))</f>
        <v>BZ-W305</v>
      </c>
      <c r="F460" s="9" t="s">
        <v>1435</v>
      </c>
      <c r="G460" s="9" t="s">
        <v>655</v>
      </c>
      <c r="H460" s="9" t="s">
        <v>656</v>
      </c>
      <c r="J460" s="9">
        <f>MATCH($A460, 'Spells By School'!A:A, 0)</f>
        <v>15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Abjuration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AB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17</v>
      </c>
      <c r="V460" s="9" t="str">
        <f>INDEX('Wand Mapping'!K:K, U460)</f>
        <v>wand_ai_150</v>
      </c>
      <c r="W460" s="9" t="str">
        <f>_xlfn.CONCAT(V460, "_", T460)</f>
        <v>wand_ai_150_AB</v>
      </c>
      <c r="Z460" s="9" t="str">
        <f>IF(ISBLANK(X460), W460, X460)</f>
        <v>wand_ai_150_AB</v>
      </c>
    </row>
    <row r="461" spans="1:26">
      <c r="A461" s="9" t="s">
        <v>467</v>
      </c>
      <c r="B461" s="9" t="s">
        <v>1511</v>
      </c>
      <c r="C461" s="9">
        <v>3</v>
      </c>
      <c r="D461" s="9">
        <v>5</v>
      </c>
      <c r="E461" s="9" t="str">
        <f>_xlfn.CONCAT(B461, RIGHT(_xlfn.CONCAT("0", D461), 2))</f>
        <v>BZ-W405</v>
      </c>
      <c r="F461" s="9" t="s">
        <v>1436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55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76</v>
      </c>
      <c r="V461" s="9" t="str">
        <f>INDEX('Wand Mapping'!K:K, U461)</f>
        <v>wand_ai_740</v>
      </c>
      <c r="W461" s="9" t="str">
        <f>_xlfn.CONCAT(V461, "_", T461)</f>
        <v>wand_ai_740_EV</v>
      </c>
      <c r="Z461" s="9" t="str">
        <f>IF(ISBLANK(X461), W461, X461)</f>
        <v>wand_ai_740_EV</v>
      </c>
    </row>
    <row r="462" spans="1:26">
      <c r="A462" s="9" t="s">
        <v>239</v>
      </c>
      <c r="B462" s="9" t="s">
        <v>1512</v>
      </c>
      <c r="C462" s="9">
        <v>3</v>
      </c>
      <c r="D462" s="9">
        <v>5</v>
      </c>
      <c r="E462" s="9" t="str">
        <f>_xlfn.CONCAT(B462, RIGHT(_xlfn.CONCAT("0", D462), 2))</f>
        <v>BZ-W505</v>
      </c>
      <c r="F462" s="9" t="s">
        <v>1437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>
        <f ca="1">MATCH($A462, 'Spells By School'!G:G, 0)</f>
        <v>12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 ca="1">IF(ISNA($J462), IF(ISNA($K462), IF(ISNA($L462), IF(ISNA($M462), IF(ISNA($N462), IF(ISNA($O462), IF(ISNA($P462), IF(ISNA($Q462), IF(ISNA($R462), "###error###", R$1),Q$1),P$1),O$1),N$1),M$1),L$1),K$1),J$1)</f>
        <v>Necromancy</v>
      </c>
      <c r="T462" s="9" t="str">
        <f ca="1">IF(ISNA($J462), IF(ISNA($K462), IF(ISNA($L462), IF(ISNA($M462), IF(ISNA($N462), IF(ISNA($O462), IF(ISNA($P462), IF(ISNA($Q462), IF(ISNA($R462), "###error###", "WM"),"IL"),"NE"),"EN"),"EV"),"TR"),"DI"),"CO"),"AB")</f>
        <v>NE</v>
      </c>
      <c r="U462" s="9">
        <f ca="1"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41</v>
      </c>
      <c r="V462" s="9" t="str">
        <f ca="1">INDEX('Wand Mapping'!K:K, U462)</f>
        <v>wand_ai_390</v>
      </c>
      <c r="W462" s="9" t="str">
        <f ca="1">_xlfn.CONCAT(V462, "_", T462)</f>
        <v>wand_ai_390_NE</v>
      </c>
      <c r="Z462" s="9" t="str">
        <f ca="1">IF(ISBLANK(X462), W462, X462)</f>
        <v>wand_ai_390_NE</v>
      </c>
    </row>
    <row r="463" spans="1:26">
      <c r="A463" s="9" t="s">
        <v>390</v>
      </c>
      <c r="B463" s="9" t="s">
        <v>1513</v>
      </c>
      <c r="C463" s="9">
        <v>3</v>
      </c>
      <c r="D463" s="9">
        <v>5</v>
      </c>
      <c r="E463" s="9" t="str">
        <f>_xlfn.CONCAT(B463, RIGHT(_xlfn.CONCAT("0", D463), 2))</f>
        <v>BZ-W605</v>
      </c>
      <c r="F463" s="9" t="s">
        <v>1438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72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64</v>
      </c>
      <c r="V463" s="9" t="str">
        <f>INDEX('Wand Mapping'!K:K, U463)</f>
        <v>wand_ai_620</v>
      </c>
      <c r="W463" s="9" t="str">
        <f>_xlfn.CONCAT(V463, "_", T463)</f>
        <v>wand_ai_620_TR</v>
      </c>
      <c r="Z463" s="9" t="str">
        <f>IF(ISBLANK(X463), W463, X463)</f>
        <v>wand_ai_620_TR</v>
      </c>
    </row>
    <row r="464" spans="1:26">
      <c r="A464" s="9" t="s">
        <v>462</v>
      </c>
      <c r="B464" s="9" t="s">
        <v>1514</v>
      </c>
      <c r="C464" s="9">
        <v>3</v>
      </c>
      <c r="D464" s="9">
        <v>5</v>
      </c>
      <c r="E464" s="9" t="str">
        <f>_xlfn.CONCAT(B464, RIGHT(_xlfn.CONCAT("0", D464), 2))</f>
        <v>BZ-W705</v>
      </c>
      <c r="F464" s="9" t="s">
        <v>1439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15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75</v>
      </c>
      <c r="V464" s="9" t="str">
        <f>INDEX('Wand Mapping'!K:K, U464)</f>
        <v>wand_ai_730</v>
      </c>
      <c r="W464" s="9" t="str">
        <f>_xlfn.CONCAT(V464, "_", T464)</f>
        <v>wand_ai_730_EV</v>
      </c>
      <c r="Z464" s="9" t="str">
        <f>IF(ISBLANK(X464), W464, X464)</f>
        <v>wand_ai_730_EV</v>
      </c>
    </row>
    <row r="465" spans="1:26">
      <c r="A465" s="9" t="s">
        <v>163</v>
      </c>
      <c r="B465" s="9" t="s">
        <v>1515</v>
      </c>
      <c r="C465" s="9">
        <v>3</v>
      </c>
      <c r="D465" s="9">
        <v>5</v>
      </c>
      <c r="E465" s="9" t="str">
        <f>_xlfn.CONCAT(B465, RIGHT(_xlfn.CONCAT("0", D465), 2))</f>
        <v>BZ-W805</v>
      </c>
      <c r="F465" s="9" t="s">
        <v>1440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>
        <f>MATCH($A465, 'Spells By School'!D:D, 0)</f>
        <v>47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Transmutation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TR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29</v>
      </c>
      <c r="V465" s="9" t="str">
        <f>INDEX('Wand Mapping'!K:K, U465)</f>
        <v>wand_ai_270</v>
      </c>
      <c r="W465" s="9" t="str">
        <f>_xlfn.CONCAT(V465, "_", T465)</f>
        <v>wand_ai_270_TR</v>
      </c>
      <c r="Z465" s="9" t="str">
        <f>IF(ISBLANK(X465), W465, X465)</f>
        <v>wand_ai_270_TR</v>
      </c>
    </row>
    <row r="466" spans="1:26">
      <c r="A466" s="9" t="s">
        <v>557</v>
      </c>
      <c r="B466" s="9" t="s">
        <v>1516</v>
      </c>
      <c r="C466" s="9">
        <v>3</v>
      </c>
      <c r="D466" s="9">
        <v>5</v>
      </c>
      <c r="E466" s="9" t="str">
        <f>_xlfn.CONCAT(B466, RIGHT(_xlfn.CONCAT("0", D466), 2))</f>
        <v>BZ-W905</v>
      </c>
      <c r="F466" s="9" t="s">
        <v>1441</v>
      </c>
      <c r="G466" s="9" t="s">
        <v>655</v>
      </c>
      <c r="H466" s="9" t="s">
        <v>656</v>
      </c>
      <c r="J466" s="9">
        <f>MATCH($A466, 'Spells By School'!A:A, 0)</f>
        <v>78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Abjuration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AB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89</v>
      </c>
      <c r="V466" s="9" t="str">
        <f>INDEX('Wand Mapping'!K:K, U466)</f>
        <v>wand_ai_870</v>
      </c>
      <c r="W466" s="9" t="str">
        <f>_xlfn.CONCAT(V466, "_", T466)</f>
        <v>wand_ai_870_AB</v>
      </c>
      <c r="Z466" s="9" t="str">
        <f>IF(ISBLANK(X466), W466, X466)</f>
        <v>wand_ai_870_AB</v>
      </c>
    </row>
    <row r="467" spans="1:26">
      <c r="A467" s="9" t="s">
        <v>36</v>
      </c>
      <c r="B467" s="9" t="s">
        <v>1517</v>
      </c>
      <c r="C467" s="9">
        <v>3</v>
      </c>
      <c r="D467" s="9">
        <v>5</v>
      </c>
      <c r="E467" s="9" t="str">
        <f>_xlfn.CONCAT(B467, RIGHT(_xlfn.CONCAT("0", D467), 2))</f>
        <v>BZ-WA05</v>
      </c>
      <c r="F467" s="9" t="s">
        <v>1442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8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7</v>
      </c>
      <c r="V467" s="9" t="str">
        <f ca="1">INDEX('Wand Mapping'!K:K, U467)</f>
        <v>wand_ai_050</v>
      </c>
      <c r="W467" s="9" t="str">
        <f ca="1">_xlfn.CONCAT(V467, "_", T467)</f>
        <v>wand_ai_050_NE</v>
      </c>
      <c r="Z467" s="9" t="str">
        <f ca="1">IF(ISBLANK(X467), W467, X467)</f>
        <v>wand_ai_050_NE</v>
      </c>
    </row>
    <row r="468" spans="1:26">
      <c r="A468" s="9" t="s">
        <v>616</v>
      </c>
      <c r="B468" s="9" t="s">
        <v>1853</v>
      </c>
      <c r="C468" s="9">
        <v>3</v>
      </c>
      <c r="D468" s="9">
        <v>5</v>
      </c>
      <c r="E468" s="9" t="str">
        <f>_xlfn.CONCAT(B468, RIGHT(_xlfn.CONCAT("0", D468), 2))</f>
        <v>BZ-WB05</v>
      </c>
      <c r="F468" s="9" t="s">
        <v>1443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29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98</v>
      </c>
      <c r="V468" s="9" t="str">
        <f ca="1">INDEX('Wand Mapping'!K:K, U468)</f>
        <v>wand_ai_960</v>
      </c>
      <c r="W468" s="9" t="str">
        <f ca="1">_xlfn.CONCAT(V468, "_", T468)</f>
        <v>wand_ai_960_NE</v>
      </c>
      <c r="Z468" s="9" t="str">
        <f ca="1">IF(ISBLANK(X468), W468, X468)</f>
        <v>wand_ai_960_NE</v>
      </c>
    </row>
    <row r="469" spans="1:26">
      <c r="A469" s="9" t="s">
        <v>520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BZ-WC07</v>
      </c>
      <c r="F469" s="9" t="s">
        <v>1444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>
        <f ca="1">MATCH($A469, 'Spells By School'!G:G, 0)</f>
        <v>5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 ca="1">IF(ISNA($J469), IF(ISNA($K469), IF(ISNA($L469), IF(ISNA($M469), IF(ISNA($N469), IF(ISNA($O469), IF(ISNA($P469), IF(ISNA($Q469), IF(ISNA($R469), "###error###", R$1),Q$1),P$1),O$1),N$1),M$1),L$1),K$1),J$1)</f>
        <v>Necromancy</v>
      </c>
      <c r="T469" s="9" t="str">
        <f ca="1">IF(ISNA($J469), IF(ISNA($K469), IF(ISNA($L469), IF(ISNA($M469), IF(ISNA($N469), IF(ISNA($O469), IF(ISNA($P469), IF(ISNA($Q469), IF(ISNA($R469), "###error###", "WM"),"IL"),"NE"),"EN"),"EV"),"TR"),"DI"),"CO"),"AB")</f>
        <v>NE</v>
      </c>
      <c r="U469" s="9">
        <f ca="1"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83</v>
      </c>
      <c r="V469" s="9" t="str">
        <f ca="1">INDEX('Wand Mapping'!K:K, U469)</f>
        <v>wand_ai_810</v>
      </c>
      <c r="W469" s="9" t="str">
        <f ca="1">_xlfn.CONCAT(V469, "_", T469)</f>
        <v>wand_ai_810_NE</v>
      </c>
      <c r="Z469" s="9" t="str">
        <f ca="1">IF(ISBLANK(X469), W469, X469)</f>
        <v>wand_ai_810_NE</v>
      </c>
    </row>
    <row r="470" spans="1:26">
      <c r="A470" s="9" t="s">
        <v>155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BZ-WD07</v>
      </c>
      <c r="F470" s="9" t="s">
        <v>1445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18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27</v>
      </c>
      <c r="V470" s="9" t="str">
        <f>INDEX('Wand Mapping'!K:K, U470)</f>
        <v>wand_ai_250</v>
      </c>
      <c r="W470" s="9" t="str">
        <f>_xlfn.CONCAT(V470, "_", T470)</f>
        <v>wand_ai_250_EN</v>
      </c>
      <c r="Z470" s="9" t="str">
        <f>IF(ISBLANK(X470), W470, X470)</f>
        <v>wand_ai_250_EN</v>
      </c>
    </row>
    <row r="471" spans="1:26">
      <c r="A471" s="9" t="s">
        <v>137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BZ-WE07</v>
      </c>
      <c r="F471" s="9" t="s">
        <v>1446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19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24</v>
      </c>
      <c r="V471" s="9" t="str">
        <f>INDEX('Wand Mapping'!K:K, U471)</f>
        <v>wand_ai_220</v>
      </c>
      <c r="W471" s="9" t="str">
        <f>_xlfn.CONCAT(V471, "_", T471)</f>
        <v>wand_ai_220_EN</v>
      </c>
      <c r="Z471" s="9" t="str">
        <f>IF(ISBLANK(X471), W471, X471)</f>
        <v>wand_ai_220_EN</v>
      </c>
    </row>
    <row r="472" spans="1:26">
      <c r="A472" s="9" t="s">
        <v>1452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BZ-WF07</v>
      </c>
      <c r="F472" s="9" t="s">
        <v>1447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 t="e">
        <f>MATCH($A472, 'Spells By School'!E:E, 0)</f>
        <v>#N/A</v>
      </c>
      <c r="O472" s="9">
        <f>MATCH($A472, 'Spells By School'!F:F, 0)</f>
        <v>49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Enchantment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EN</v>
      </c>
      <c r="U472" s="9" t="e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#N/A</v>
      </c>
      <c r="V472" s="9" t="e">
        <f>INDEX('Wand Mapping'!K:K, U472)</f>
        <v>#N/A</v>
      </c>
      <c r="W472" s="9" t="e">
        <f>_xlfn.CONCAT(V472, "_", T472)</f>
        <v>#N/A</v>
      </c>
      <c r="X472" s="6" t="s">
        <v>1956</v>
      </c>
      <c r="Z472" s="9" t="str">
        <f>IF(ISBLANK(X472), W472, X472)</f>
        <v>wand_ai_560_EN</v>
      </c>
    </row>
    <row r="473" spans="1:26">
      <c r="A473" s="9" t="s">
        <v>318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BZ-WG07</v>
      </c>
      <c r="F473" s="9" t="s">
        <v>1448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56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52</v>
      </c>
      <c r="V473" s="9" t="str">
        <f>INDEX('Wand Mapping'!K:K, U473)</f>
        <v>wand_ai_500</v>
      </c>
      <c r="W473" s="9" t="str">
        <f>_xlfn.CONCAT(V473, "_", T473)</f>
        <v>wand_ai_500_EV</v>
      </c>
      <c r="Z473" s="9" t="str">
        <f>IF(ISBLANK(X473), W473, X473)</f>
        <v>wand_ai_500_EV</v>
      </c>
    </row>
    <row r="474" spans="1:26">
      <c r="A474" s="9" t="s">
        <v>622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BZ-WH07</v>
      </c>
      <c r="F474" s="9" t="s">
        <v>1449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>
        <f>MATCH($A474, 'Spells By School'!E:E, 0)</f>
        <v>64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Invocation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EV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99</v>
      </c>
      <c r="V474" s="9" t="str">
        <f>INDEX('Wand Mapping'!K:K, U474)</f>
        <v>wand_ai_970</v>
      </c>
      <c r="W474" s="9" t="str">
        <f>_xlfn.CONCAT(V474, "_", T474)</f>
        <v>wand_ai_970_EV</v>
      </c>
      <c r="Z474" s="9" t="str">
        <f>IF(ISBLANK(X474), W474, X474)</f>
        <v>wand_ai_970_EV</v>
      </c>
    </row>
    <row r="475" spans="1:26">
      <c r="A475" s="9" t="s">
        <v>402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BZ-WI07</v>
      </c>
      <c r="F475" s="9" t="s">
        <v>1450</v>
      </c>
      <c r="G475" s="9" t="s">
        <v>655</v>
      </c>
      <c r="H475" s="9" t="s">
        <v>656</v>
      </c>
      <c r="J475" s="9" t="e">
        <f>MATCH($A475, 'Spells By School'!A:A, 0)</f>
        <v>#N/A</v>
      </c>
      <c r="K475" s="9">
        <f>MATCH($A475, 'Spells By School'!B:B, 0)</f>
        <v>94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Conjuration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CO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66</v>
      </c>
      <c r="V475" s="9" t="str">
        <f>INDEX('Wand Mapping'!K:K, U475)</f>
        <v>wand_ai_640</v>
      </c>
      <c r="W475" s="9" t="str">
        <f>_xlfn.CONCAT(V475, "_", T475)</f>
        <v>wand_ai_640_CO</v>
      </c>
      <c r="Z475" s="9" t="str">
        <f>IF(ISBLANK(X475), W475, X475)</f>
        <v>wand_ai_640_CO</v>
      </c>
    </row>
    <row r="476" spans="1:26">
      <c r="A476" s="9" t="s">
        <v>593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BZ-WJ07</v>
      </c>
      <c r="F476" s="9" t="s">
        <v>1451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>
        <f>MATCH($A476, 'Spells By School'!H:H, 0)</f>
        <v>27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Illusion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IL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94</v>
      </c>
      <c r="V476" s="9" t="str">
        <f ca="1">INDEX('Wand Mapping'!K:K, U476)</f>
        <v>wand_ai_920</v>
      </c>
      <c r="W476" s="9" t="str">
        <f ca="1">_xlfn.CONCAT(V476, "_", T476)</f>
        <v>wand_ai_920_IL</v>
      </c>
      <c r="Z476" s="9" t="str">
        <f ca="1">IF(ISBLANK(X476), W476, X476)</f>
        <v>wand_ai_920_IL</v>
      </c>
    </row>
    <row r="477" spans="1:26">
      <c r="A477" s="9" t="s">
        <v>342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BZ-WK07</v>
      </c>
      <c r="F477" s="9" t="s">
        <v>1453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74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56</v>
      </c>
      <c r="V477" s="9" t="str">
        <f>INDEX('Wand Mapping'!K:K, U477)</f>
        <v>wand_ai_540</v>
      </c>
      <c r="W477" s="9" t="str">
        <f>_xlfn.CONCAT(V477, "_", T477)</f>
        <v>wand_ai_540_TR</v>
      </c>
      <c r="Z477" s="9" t="str">
        <f>IF(ISBLANK(X477), W477, X477)</f>
        <v>wand_ai_540_TR</v>
      </c>
    </row>
    <row r="478" spans="1:26">
      <c r="A478" s="9" t="s">
        <v>73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BZ-WL07</v>
      </c>
      <c r="F478" s="9" t="s">
        <v>1454</v>
      </c>
      <c r="G478" s="9" t="s">
        <v>655</v>
      </c>
      <c r="H478" s="9" t="s">
        <v>656</v>
      </c>
      <c r="J478" s="9">
        <f>MATCH($A478, 'Spells By School'!A:A, 0)</f>
        <v>55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Abjuration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AB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14</v>
      </c>
      <c r="V478" s="9" t="str">
        <f>INDEX('Wand Mapping'!K:K, U478)</f>
        <v>wand_ai_120</v>
      </c>
      <c r="W478" s="9" t="str">
        <f>_xlfn.CONCAT(V478, "_", T478)</f>
        <v>wand_ai_120_AB</v>
      </c>
      <c r="Z478" s="9" t="str">
        <f>IF(ISBLANK(X478), W478, X478)</f>
        <v>wand_ai_120_AB</v>
      </c>
    </row>
    <row r="479" spans="1:26">
      <c r="A479" s="9" t="s">
        <v>253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BZ-WM07</v>
      </c>
      <c r="F479" s="9" t="s">
        <v>1455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7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43</v>
      </c>
      <c r="V479" s="9" t="str">
        <f>INDEX('Wand Mapping'!K:K, U479)</f>
        <v>wand_ai_410</v>
      </c>
      <c r="W479" s="9" t="str">
        <f>_xlfn.CONCAT(V479, "_", T479)</f>
        <v>wand_ai_410_TR</v>
      </c>
      <c r="Z479" s="9" t="str">
        <f>IF(ISBLANK(X479), W479, X479)</f>
        <v>wand_ai_410_TR</v>
      </c>
    </row>
    <row r="480" spans="1:26">
      <c r="A480" s="9" t="s">
        <v>449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BZ-WN07</v>
      </c>
      <c r="F480" s="9" t="s">
        <v>1456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>
        <f>MATCH($A480, 'Spells By School'!D:D, 0)</f>
        <v>12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Transmutation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TR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73</v>
      </c>
      <c r="V480" s="9" t="str">
        <f>INDEX('Wand Mapping'!K:K, U480)</f>
        <v>wand_ai_710</v>
      </c>
      <c r="W480" s="9" t="str">
        <f>_xlfn.CONCAT(V480, "_", T480)</f>
        <v>wand_ai_710_TR</v>
      </c>
      <c r="Z480" s="9" t="str">
        <f>IF(ISBLANK(X480), W480, X480)</f>
        <v>wand_ai_710_TR</v>
      </c>
    </row>
    <row r="481" spans="1:26">
      <c r="A481" s="9" t="s">
        <v>306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BZ-WO07</v>
      </c>
      <c r="F481" s="9" t="s">
        <v>1457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>
        <f ca="1">MATCH($A481, 'Spells By School'!G:G, 0)</f>
        <v>72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 ca="1">IF(ISNA($J481), IF(ISNA($K481), IF(ISNA($L481), IF(ISNA($M481), IF(ISNA($N481), IF(ISNA($O481), IF(ISNA($P481), IF(ISNA($Q481), IF(ISNA($R481), "###error###", R$1),Q$1),P$1),O$1),N$1),M$1),L$1),K$1),J$1)</f>
        <v>Necromancy</v>
      </c>
      <c r="T481" s="9" t="str">
        <f ca="1">IF(ISNA($J481), IF(ISNA($K481), IF(ISNA($L481), IF(ISNA($M481), IF(ISNA($N481), IF(ISNA($O481), IF(ISNA($P481), IF(ISNA($Q481), IF(ISNA($R481), "###error###", "WM"),"IL"),"NE"),"EN"),"EV"),"TR"),"DI"),"CO"),"AB")</f>
        <v>NE</v>
      </c>
      <c r="U481" s="9">
        <f ca="1"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50</v>
      </c>
      <c r="V481" s="9" t="str">
        <f ca="1">INDEX('Wand Mapping'!K:K, U481)</f>
        <v>wand_ai_480</v>
      </c>
      <c r="W481" s="9" t="str">
        <f ca="1">_xlfn.CONCAT(V481, "_", T481)</f>
        <v>wand_ai_480_NE</v>
      </c>
      <c r="Z481" s="9" t="str">
        <f ca="1">IF(ISBLANK(X481), W481, X481)</f>
        <v>wand_ai_480_NE</v>
      </c>
    </row>
    <row r="482" spans="1:26">
      <c r="A482" s="9" t="s">
        <v>427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BZ-WP07</v>
      </c>
      <c r="F482" s="9" t="s">
        <v>1458</v>
      </c>
      <c r="G482" s="9" t="s">
        <v>655</v>
      </c>
      <c r="H482" s="9" t="s">
        <v>656</v>
      </c>
      <c r="J482" s="9" t="e">
        <f>MATCH($A482, 'Spells By School'!A:A, 0)</f>
        <v>#N/A</v>
      </c>
      <c r="K482" s="9">
        <f>MATCH($A482, 'Spells By School'!B:B, 0)</f>
        <v>72</v>
      </c>
      <c r="L482" s="9" t="e">
        <f>MATCH($A482, 'Spells By School'!C:C, 0)</f>
        <v>#N/A</v>
      </c>
      <c r="M482" s="9" t="e">
        <f>MATCH($A482, 'Spells By School'!D:D, 0)</f>
        <v>#N/A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Conjuration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CO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70</v>
      </c>
      <c r="V482" s="9" t="str">
        <f>INDEX('Wand Mapping'!K:K, U482)</f>
        <v>wand_ai_680</v>
      </c>
      <c r="W482" s="9" t="str">
        <f>_xlfn.CONCAT(V482, "_", T482)</f>
        <v>wand_ai_680_CO</v>
      </c>
      <c r="Z482" s="9" t="str">
        <f>IF(ISBLANK(X482), W482, X482)</f>
        <v>wand_ai_680_CO</v>
      </c>
    </row>
    <row r="483" spans="1:26">
      <c r="A483" s="9" t="s">
        <v>224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BZ-WQ07</v>
      </c>
      <c r="F483" s="9" t="s">
        <v>1459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66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39</v>
      </c>
      <c r="V483" s="9" t="str">
        <f>INDEX('Wand Mapping'!K:K, U483)</f>
        <v>wand_ai_370</v>
      </c>
      <c r="W483" s="9" t="str">
        <f>_xlfn.CONCAT(V483, "_", T483)</f>
        <v>wand_ai_370_EV</v>
      </c>
      <c r="Z483" s="9" t="str">
        <f>IF(ISBLANK(X483), W483, X483)</f>
        <v>wand_ai_370_EV</v>
      </c>
    </row>
    <row r="484" spans="1:26">
      <c r="A484" s="9" t="s">
        <v>416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BZ-WR07</v>
      </c>
      <c r="F484" s="9" t="s">
        <v>1460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85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68</v>
      </c>
      <c r="V484" s="9" t="str">
        <f>INDEX('Wand Mapping'!K:K, U484)</f>
        <v>wand_ai_660</v>
      </c>
      <c r="W484" s="9" t="str">
        <f>_xlfn.CONCAT(V484, "_", T484)</f>
        <v>wand_ai_660_TR</v>
      </c>
      <c r="Z484" s="9" t="str">
        <f>IF(ISBLANK(X484), W484, X484)</f>
        <v>wand_ai_660_TR</v>
      </c>
    </row>
    <row r="485" spans="1:26">
      <c r="A485" s="9" t="s">
        <v>269</v>
      </c>
      <c r="B485" s="9" t="s">
        <v>1870</v>
      </c>
      <c r="C485" s="9">
        <v>4</v>
      </c>
      <c r="D485" s="9">
        <v>7</v>
      </c>
      <c r="E485" s="9" t="str">
        <f>_xlfn.CONCAT(B485, RIGHT(_xlfn.CONCAT("0", D485), 2))</f>
        <v>BZ-WS07</v>
      </c>
      <c r="F485" s="9" t="s">
        <v>1461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82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45</v>
      </c>
      <c r="V485" s="9" t="str">
        <f>INDEX('Wand Mapping'!K:K, U485)</f>
        <v>wand_ai_430</v>
      </c>
      <c r="W485" s="9" t="str">
        <f>_xlfn.CONCAT(V485, "_", T485)</f>
        <v>wand_ai_430_EV</v>
      </c>
      <c r="Z485" s="9" t="str">
        <f>IF(ISBLANK(X485), W485, X485)</f>
        <v>wand_ai_430_EV</v>
      </c>
    </row>
    <row r="486" spans="1:26">
      <c r="A486" s="9" t="s">
        <v>454</v>
      </c>
      <c r="B486" s="9" t="s">
        <v>1872</v>
      </c>
      <c r="C486" s="9">
        <v>4</v>
      </c>
      <c r="D486" s="9">
        <v>7</v>
      </c>
      <c r="E486" s="9" t="str">
        <f>_xlfn.CONCAT(B486, RIGHT(_xlfn.CONCAT("0", D486), 2))</f>
        <v>BZ-WU07</v>
      </c>
      <c r="F486" s="9" t="s">
        <v>1463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34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wand_ai_720_TR</v>
      </c>
      <c r="Z486" s="9" t="str">
        <f>IF(ISBLANK(X486), W486, X486)</f>
        <v>wand_ai_720_TR</v>
      </c>
    </row>
    <row r="487" spans="1:26">
      <c r="A487" s="9" t="s">
        <v>455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BZ-WV09</v>
      </c>
      <c r="F487" s="9" t="s">
        <v>1464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>
        <f>MATCH($A487, 'Spells By School'!E:E, 0)</f>
        <v>65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Invocation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EV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74</v>
      </c>
      <c r="V487" s="9" t="str">
        <f>INDEX('Wand Mapping'!K:K, U487)</f>
        <v>wand_ai_720</v>
      </c>
      <c r="W487" s="9" t="str">
        <f>_xlfn.CONCAT(V487, "_", T487)</f>
        <v>wand_ai_720_EV</v>
      </c>
      <c r="Z487" s="9" t="str">
        <f>IF(ISBLANK(X487), W487, X487)</f>
        <v>wand_ai_720_EV</v>
      </c>
    </row>
    <row r="488" spans="1:26">
      <c r="A488" s="9" t="s">
        <v>372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BZ-WW09</v>
      </c>
      <c r="F488" s="9" t="s">
        <v>1465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>
        <f ca="1">MATCH($A488, 'Spells By School'!G:G, 0)</f>
        <v>67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Necromancy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NE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61</v>
      </c>
      <c r="V488" s="9" t="str">
        <f ca="1">INDEX('Wand Mapping'!K:K, U488)</f>
        <v>wand_ai_590</v>
      </c>
      <c r="W488" s="9" t="str">
        <f ca="1">_xlfn.CONCAT(V488, "_", T488)</f>
        <v>wand_ai_590_NE</v>
      </c>
      <c r="Z488" s="9" t="str">
        <f ca="1">IF(ISBLANK(X488), W488, X488)</f>
        <v>wand_ai_590_NE</v>
      </c>
    </row>
    <row r="489" spans="1:26">
      <c r="A489" s="9" t="s">
        <v>1475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BZ-WX09</v>
      </c>
      <c r="F489" s="9" t="s">
        <v>1466</v>
      </c>
      <c r="G489" s="9" t="s">
        <v>655</v>
      </c>
      <c r="H489" s="9" t="s">
        <v>656</v>
      </c>
      <c r="J489" s="9" t="e">
        <f>MATCH($A489, 'Spells By School'!A:A, 0)</f>
        <v>#N/A</v>
      </c>
      <c r="K489" s="9">
        <f>MATCH($A489, 'Spells By School'!B:B, 0)</f>
        <v>101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Conjuration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CO</v>
      </c>
      <c r="U489" s="9" t="e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#N/A</v>
      </c>
      <c r="V489" s="9" t="e">
        <f>INDEX('Wand Mapping'!K:K, U489)</f>
        <v>#N/A</v>
      </c>
      <c r="W489" s="9" t="e">
        <f>_xlfn.CONCAT(V489, "_", T489)</f>
        <v>#N/A</v>
      </c>
      <c r="X489" s="6" t="s">
        <v>1954</v>
      </c>
      <c r="Z489" s="9" t="str">
        <f>IF(ISBLANK(X489), W489, X489)</f>
        <v>wand_ai_610_CO</v>
      </c>
    </row>
    <row r="490" spans="1:26">
      <c r="A490" s="9" t="s">
        <v>394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BZ-WY09</v>
      </c>
      <c r="F490" s="9" t="s">
        <v>1467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>
        <f>MATCH($A490, 'Spells By School'!H:H, 0)</f>
        <v>8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Illusion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IL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64</v>
      </c>
      <c r="V490" s="9" t="str">
        <f ca="1">INDEX('Wand Mapping'!K:K, U490)</f>
        <v>wand_ai_620</v>
      </c>
      <c r="W490" s="9" t="str">
        <f ca="1">_xlfn.CONCAT(V490, "_", T490)</f>
        <v>wand_ai_620_IL</v>
      </c>
      <c r="Z490" s="9" t="str">
        <f ca="1">IF(ISBLANK(X490), W490, X490)</f>
        <v>wand_ai_620_IL</v>
      </c>
    </row>
    <row r="491" spans="1:26">
      <c r="A491" s="9" t="s">
        <v>47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BZ-WZ09</v>
      </c>
      <c r="F491" s="9" t="s">
        <v>1468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>
        <f>MATCH($A491, 'Spells By School'!F:F, 0)</f>
        <v>44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Enchantment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EN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9</v>
      </c>
      <c r="V491" s="9" t="str">
        <f>INDEX('Wand Mapping'!K:K, U491)</f>
        <v>wand_ai_070</v>
      </c>
      <c r="W491" s="9" t="str">
        <f>_xlfn.CONCAT(V491, "_", T491)</f>
        <v>wand_ai_070_EN</v>
      </c>
      <c r="Z491" s="9" t="str">
        <f>IF(ISBLANK(X491), W491, X491)</f>
        <v>wand_ai_070_EN</v>
      </c>
    </row>
    <row r="492" spans="1:26">
      <c r="A492" s="9" t="s">
        <v>244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BZ-X_09</v>
      </c>
      <c r="F492" s="9" t="s">
        <v>1469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73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42</v>
      </c>
      <c r="V492" s="9" t="str">
        <f>INDEX('Wand Mapping'!K:K, U492)</f>
        <v>wand_ai_400</v>
      </c>
      <c r="W492" s="9" t="str">
        <f>_xlfn.CONCAT(V492, "_", T492)</f>
        <v>wand_ai_400_TR</v>
      </c>
      <c r="Z492" s="9" t="str">
        <f>IF(ISBLANK(X492), W492, X492)</f>
        <v>wand_ai_400_TR</v>
      </c>
    </row>
    <row r="493" spans="1:26">
      <c r="A493" s="9" t="s">
        <v>539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BZ-X009</v>
      </c>
      <c r="F493" s="9" t="s">
        <v>1470</v>
      </c>
      <c r="G493" s="9" t="s">
        <v>655</v>
      </c>
      <c r="H493" s="9" t="s">
        <v>656</v>
      </c>
      <c r="J493" s="9" t="e">
        <f>MATCH($A493, 'Spells By School'!A:A, 0)</f>
        <v>#N/A</v>
      </c>
      <c r="K493" s="9">
        <f>MATCH($A493, 'Spells By School'!B:B, 0)</f>
        <v>66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Conjuration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CO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86</v>
      </c>
      <c r="V493" s="9" t="str">
        <f>INDEX('Wand Mapping'!K:K, U493)</f>
        <v>wand_ai_840</v>
      </c>
      <c r="W493" s="9" t="str">
        <f>_xlfn.CONCAT(V493, "_", T493)</f>
        <v>wand_ai_840_CO</v>
      </c>
      <c r="Z493" s="9" t="str">
        <f>IF(ISBLANK(X493), W493, X493)</f>
        <v>wand_ai_840_CO</v>
      </c>
    </row>
    <row r="494" spans="1:26">
      <c r="A494" s="9" t="s">
        <v>132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BZ-X109</v>
      </c>
      <c r="F494" s="9" t="s">
        <v>1471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71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23</v>
      </c>
      <c r="V494" s="9" t="str">
        <f ca="1">INDEX('Wand Mapping'!K:K, U494)</f>
        <v>wand_ai_210</v>
      </c>
      <c r="W494" s="9" t="str">
        <f ca="1">_xlfn.CONCAT(V494, "_", T494)</f>
        <v>wand_ai_210_NE</v>
      </c>
      <c r="Z494" s="9" t="str">
        <f ca="1">IF(ISBLANK(X494), W494, X494)</f>
        <v>wand_ai_210_NE</v>
      </c>
    </row>
    <row r="495" spans="1:26">
      <c r="A495" s="9" t="s">
        <v>615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BZ-X209</v>
      </c>
      <c r="F495" s="9" t="s">
        <v>1472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>
        <f>MATCH($A495, 'Spells By School'!F:F, 0)</f>
        <v>2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Enchantment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EN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98</v>
      </c>
      <c r="V495" s="9" t="str">
        <f>INDEX('Wand Mapping'!K:K, U495)</f>
        <v>wand_ai_960</v>
      </c>
      <c r="W495" s="9" t="str">
        <f>_xlfn.CONCAT(V495, "_", T495)</f>
        <v>wand_ai_960_EN</v>
      </c>
      <c r="Z495" s="9" t="str">
        <f>IF(ISBLANK(X495), W495, X495)</f>
        <v>wand_ai_960_EN</v>
      </c>
    </row>
    <row r="496" spans="1:26">
      <c r="A496" s="9" t="s">
        <v>412</v>
      </c>
      <c r="B496" s="9" t="s">
        <v>1882</v>
      </c>
      <c r="C496" s="9">
        <v>5</v>
      </c>
      <c r="D496" s="9">
        <v>9</v>
      </c>
      <c r="E496" s="9" t="str">
        <f>_xlfn.CONCAT(B496, RIGHT(_xlfn.CONCAT("0", D496), 2))</f>
        <v>BZ-X309</v>
      </c>
      <c r="F496" s="9" t="s">
        <v>1473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45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67</v>
      </c>
      <c r="V496" s="9" t="str">
        <f ca="1">INDEX('Wand Mapping'!K:K, U496)</f>
        <v>wand_ai_650</v>
      </c>
      <c r="W496" s="9" t="str">
        <f ca="1">_xlfn.CONCAT(V496, "_", T496)</f>
        <v>wand_ai_650_NE</v>
      </c>
      <c r="Z496" s="9" t="str">
        <f ca="1">IF(ISBLANK(X496), W496, X496)</f>
        <v>wand_ai_650_NE</v>
      </c>
    </row>
    <row r="497" spans="1:26">
      <c r="A497" s="38" t="s">
        <v>359</v>
      </c>
      <c r="B497" s="9" t="s">
        <v>1884</v>
      </c>
      <c r="C497" s="9">
        <v>5</v>
      </c>
      <c r="D497" s="9">
        <v>9</v>
      </c>
      <c r="E497" s="9" t="str">
        <f>_xlfn.CONCAT(B497, RIGHT(_xlfn.CONCAT("0", D497), 2))</f>
        <v>BZ-X509</v>
      </c>
      <c r="F497" s="9" t="s">
        <v>1509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>
        <f>MATCH($A497, 'Spells By School'!D:D, 0)</f>
        <v>51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Transmutation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TR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59</v>
      </c>
      <c r="V497" s="9" t="str">
        <f>INDEX('Wand Mapping'!K:K, U497)</f>
        <v>wand_ai_570</v>
      </c>
      <c r="W497" s="9" t="str">
        <f>_xlfn.CONCAT(V497, "_", T497)</f>
        <v>wand_ai_570_TR</v>
      </c>
      <c r="Z497" s="9" t="str">
        <f>IF(ISBLANK(X497), W497, X497)</f>
        <v>wand_ai_570_TR</v>
      </c>
    </row>
    <row r="498" spans="1:26">
      <c r="A498" s="9" t="s">
        <v>583</v>
      </c>
      <c r="B498" s="9" t="s">
        <v>1885</v>
      </c>
      <c r="C498" s="9">
        <v>6</v>
      </c>
      <c r="D498" s="9">
        <v>12</v>
      </c>
      <c r="E498" s="9" t="str">
        <f>_xlfn.CONCAT(B498, RIGHT(_xlfn.CONCAT("0", D498), 2))</f>
        <v>BZ-X612</v>
      </c>
      <c r="F498" s="9" t="s">
        <v>1476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52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93</v>
      </c>
      <c r="V498" s="9" t="str">
        <f>INDEX('Wand Mapping'!K:K, U498)</f>
        <v>wand_ai_910</v>
      </c>
      <c r="W498" s="9" t="str">
        <f>_xlfn.CONCAT(V498, "_", T498)</f>
        <v>wand_ai_910_CO</v>
      </c>
      <c r="Z498" s="9" t="str">
        <f>IF(ISBLANK(X498), W498, X498)</f>
        <v>wand_ai_910_CO</v>
      </c>
    </row>
    <row r="499" spans="1:26">
      <c r="A499" s="9" t="s">
        <v>119</v>
      </c>
      <c r="B499" s="9" t="s">
        <v>1886</v>
      </c>
      <c r="C499" s="9">
        <v>6</v>
      </c>
      <c r="D499" s="9">
        <v>12</v>
      </c>
      <c r="E499" s="9" t="str">
        <f>_xlfn.CONCAT(B499, RIGHT(_xlfn.CONCAT("0", D499), 2))</f>
        <v>BZ-X712</v>
      </c>
      <c r="F499" s="9" t="s">
        <v>1477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>
        <f>MATCH($A499, 'Spells By School'!E:E, 0)</f>
        <v>58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Invocation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EV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21</v>
      </c>
      <c r="V499" s="9" t="str">
        <f>INDEX('Wand Mapping'!K:K, U499)</f>
        <v>wand_ai_190</v>
      </c>
      <c r="W499" s="9" t="str">
        <f>_xlfn.CONCAT(V499, "_", T499)</f>
        <v>wand_ai_190_EV</v>
      </c>
      <c r="Z499" s="9" t="str">
        <f>IF(ISBLANK(X499), W499, X499)</f>
        <v>wand_ai_190_EV</v>
      </c>
    </row>
    <row r="500" spans="1:26">
      <c r="A500" s="9" t="s">
        <v>256</v>
      </c>
      <c r="B500" s="9" t="s">
        <v>1887</v>
      </c>
      <c r="C500" s="9">
        <v>6</v>
      </c>
      <c r="D500" s="9">
        <v>12</v>
      </c>
      <c r="E500" s="9" t="str">
        <f>_xlfn.CONCAT(B500, RIGHT(_xlfn.CONCAT("0", D500), 2))</f>
        <v>BZ-X812</v>
      </c>
      <c r="F500" s="9" t="s">
        <v>1478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22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43</v>
      </c>
      <c r="V500" s="9" t="str">
        <f ca="1">INDEX('Wand Mapping'!K:K, U500)</f>
        <v>wand_ai_410</v>
      </c>
      <c r="W500" s="9" t="str">
        <f ca="1">_xlfn.CONCAT(V500, "_", T500)</f>
        <v>wand_ai_410_NE</v>
      </c>
      <c r="Z500" s="9" t="str">
        <f ca="1">IF(ISBLANK(X500), W500, X500)</f>
        <v>wand_ai_410_NE</v>
      </c>
    </row>
    <row r="501" spans="1:26">
      <c r="A501" s="9" t="s">
        <v>31</v>
      </c>
      <c r="B501" s="9" t="s">
        <v>1888</v>
      </c>
      <c r="C501" s="9">
        <v>6</v>
      </c>
      <c r="D501" s="9">
        <v>12</v>
      </c>
      <c r="E501" s="9" t="str">
        <f>_xlfn.CONCAT(B501, RIGHT(_xlfn.CONCAT("0", D501), 2))</f>
        <v>BZ-X912</v>
      </c>
      <c r="F501" s="9" t="s">
        <v>1479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65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6</v>
      </c>
      <c r="V501" s="9" t="str">
        <f ca="1">INDEX('Wand Mapping'!K:K, U501)</f>
        <v>wand_ai_040</v>
      </c>
      <c r="W501" s="9" t="str">
        <f ca="1">_xlfn.CONCAT(V501, "_", T501)</f>
        <v>wand_ai_040_NE</v>
      </c>
      <c r="Z501" s="9" t="str">
        <f ca="1">IF(ISBLANK(X501), W501, X501)</f>
        <v>wand_ai_040_NE</v>
      </c>
    </row>
    <row r="502" spans="1:26">
      <c r="A502" s="9" t="s">
        <v>399</v>
      </c>
      <c r="B502" s="9" t="s">
        <v>1889</v>
      </c>
      <c r="C502" s="9">
        <v>6</v>
      </c>
      <c r="D502" s="9">
        <v>12</v>
      </c>
      <c r="E502" s="9" t="str">
        <f>_xlfn.CONCAT(B502, RIGHT(_xlfn.CONCAT("0", D502), 2))</f>
        <v>BZ-XA12</v>
      </c>
      <c r="F502" s="9" t="s">
        <v>1480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70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65</v>
      </c>
      <c r="V502" s="9" t="str">
        <f ca="1">INDEX('Wand Mapping'!K:K, U502)</f>
        <v>wand_ai_630</v>
      </c>
      <c r="W502" s="9" t="str">
        <f ca="1">_xlfn.CONCAT(V502, "_", T502)</f>
        <v>wand_ai_630_NE</v>
      </c>
      <c r="Z502" s="9" t="str">
        <f ca="1">IF(ISBLANK(X502), W502, X502)</f>
        <v>wand_ai_630_NE</v>
      </c>
    </row>
    <row r="503" spans="1:26">
      <c r="A503" s="9" t="s">
        <v>24</v>
      </c>
      <c r="B503" s="9" t="s">
        <v>1890</v>
      </c>
      <c r="C503" s="9">
        <v>6</v>
      </c>
      <c r="D503" s="9">
        <v>12</v>
      </c>
      <c r="E503" s="9" t="str">
        <f>_xlfn.CONCAT(B503, RIGHT(_xlfn.CONCAT("0", D503), 2))</f>
        <v>BZ-XB12</v>
      </c>
      <c r="F503" s="9" t="s">
        <v>1481</v>
      </c>
      <c r="G503" s="9" t="s">
        <v>655</v>
      </c>
      <c r="H503" s="9" t="s">
        <v>656</v>
      </c>
      <c r="J503" s="9">
        <f>MATCH($A503, 'Spells By School'!A:A, 0)</f>
        <v>6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Abjuration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AB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5</v>
      </c>
      <c r="V503" s="9" t="str">
        <f>INDEX('Wand Mapping'!K:K, U503)</f>
        <v>wand_ai_030</v>
      </c>
      <c r="W503" s="9" t="str">
        <f>_xlfn.CONCAT(V503, "_", T503)</f>
        <v>wand_ai_030_AB</v>
      </c>
      <c r="Z503" s="9" t="str">
        <f>IF(ISBLANK(X503), W503, X503)</f>
        <v>wand_ai_030_AB</v>
      </c>
    </row>
    <row r="504" spans="1:26">
      <c r="A504" s="9" t="s">
        <v>338</v>
      </c>
      <c r="B504" s="9" t="s">
        <v>1891</v>
      </c>
      <c r="C504" s="9">
        <v>6</v>
      </c>
      <c r="D504" s="9">
        <v>12</v>
      </c>
      <c r="E504" s="9" t="str">
        <f>_xlfn.CONCAT(B504, RIGHT(_xlfn.CONCAT("0", D504), 2))</f>
        <v>BZ-XC12</v>
      </c>
      <c r="F504" s="9" t="s">
        <v>1482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42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55</v>
      </c>
      <c r="V504" s="9" t="str">
        <f ca="1">INDEX('Wand Mapping'!K:K, U504)</f>
        <v>wand_ai_530</v>
      </c>
      <c r="W504" s="9" t="str">
        <f ca="1">_xlfn.CONCAT(V504, "_", T504)</f>
        <v>wand_ai_530_NE</v>
      </c>
      <c r="Z504" s="9" t="str">
        <f ca="1">IF(ISBLANK(X504), W504, X504)</f>
        <v>wand_ai_530_NE</v>
      </c>
    </row>
    <row r="505" spans="1:26">
      <c r="A505" s="9" t="s">
        <v>413</v>
      </c>
      <c r="B505" s="9" t="s">
        <v>1892</v>
      </c>
      <c r="C505" s="9">
        <v>6</v>
      </c>
      <c r="D505" s="9">
        <v>12</v>
      </c>
      <c r="E505" s="9" t="str">
        <f>_xlfn.CONCAT(B505, RIGHT(_xlfn.CONCAT("0", D505), 2))</f>
        <v>BZ-XD12</v>
      </c>
      <c r="F505" s="9" t="s">
        <v>1483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>
        <f>MATCH($A505, 'Spells By School'!H:H, 0)</f>
        <v>25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Illusion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IL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wand_ai_650_IL</v>
      </c>
      <c r="Z505" s="9" t="str">
        <f ca="1">IF(ISBLANK(X505), W505, X505)</f>
        <v>wand_ai_650_IL</v>
      </c>
    </row>
    <row r="506" spans="1:26">
      <c r="A506" s="9" t="s">
        <v>1484</v>
      </c>
      <c r="B506" s="9" t="s">
        <v>1893</v>
      </c>
      <c r="C506" s="9">
        <v>6</v>
      </c>
      <c r="D506" s="9">
        <v>12</v>
      </c>
      <c r="E506" s="9" t="str">
        <f>_xlfn.CONCAT(B506, RIGHT(_xlfn.CONCAT("0", D506), 2))</f>
        <v>BZ-XE12</v>
      </c>
      <c r="F506" s="9" t="s">
        <v>793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102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 t="e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#N/A</v>
      </c>
      <c r="V506" s="9" t="e">
        <f>INDEX('Wand Mapping'!K:K, U506)</f>
        <v>#N/A</v>
      </c>
      <c r="W506" s="9" t="e">
        <f>_xlfn.CONCAT(V506, "_", T506)</f>
        <v>#N/A</v>
      </c>
      <c r="X506" s="6" t="s">
        <v>1953</v>
      </c>
      <c r="Z506" s="9" t="str">
        <f>IF(ISBLANK(X506), W506, X506)</f>
        <v>wand_ai_590_CO</v>
      </c>
    </row>
    <row r="507" spans="1:26">
      <c r="A507" s="9" t="s">
        <v>151</v>
      </c>
      <c r="B507" s="9" t="s">
        <v>1894</v>
      </c>
      <c r="C507" s="9">
        <v>6</v>
      </c>
      <c r="D507" s="9">
        <v>12</v>
      </c>
      <c r="E507" s="9" t="str">
        <f>_xlfn.CONCAT(B507, RIGHT(_xlfn.CONCAT("0", D507), 2))</f>
        <v>BZ-XF12</v>
      </c>
      <c r="F507" s="9" t="s">
        <v>1485</v>
      </c>
      <c r="G507" s="9" t="s">
        <v>655</v>
      </c>
      <c r="H507" s="9" t="s">
        <v>656</v>
      </c>
      <c r="J507" s="9">
        <f>MATCH($A507, 'Spells By School'!A:A, 0)</f>
        <v>14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Abjuration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AB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27</v>
      </c>
      <c r="V507" s="9" t="str">
        <f>INDEX('Wand Mapping'!K:K, U507)</f>
        <v>wand_ai_250</v>
      </c>
      <c r="W507" s="9" t="str">
        <f>_xlfn.CONCAT(V507, "_", T507)</f>
        <v>wand_ai_250_AB</v>
      </c>
      <c r="Z507" s="9" t="str">
        <f>IF(ISBLANK(X507), W507, X507)</f>
        <v>wand_ai_250_AB</v>
      </c>
    </row>
    <row r="508" spans="1:26">
      <c r="A508" s="9" t="s">
        <v>200</v>
      </c>
      <c r="B508" s="9" t="s">
        <v>1895</v>
      </c>
      <c r="C508" s="9">
        <v>6</v>
      </c>
      <c r="D508" s="9">
        <v>12</v>
      </c>
      <c r="E508" s="9" t="str">
        <f>_xlfn.CONCAT(B508, RIGHT(_xlfn.CONCAT("0", D508), 2))</f>
        <v>BZ-XG12</v>
      </c>
      <c r="F508" s="9" t="s">
        <v>1486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84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35</v>
      </c>
      <c r="V508" s="9" t="str">
        <f>INDEX('Wand Mapping'!K:K, U508)</f>
        <v>wand_ai_330</v>
      </c>
      <c r="W508" s="9" t="str">
        <f>_xlfn.CONCAT(V508, "_", T508)</f>
        <v>wand_ai_330_EV</v>
      </c>
      <c r="Z508" s="9" t="str">
        <f>IF(ISBLANK(X508), W508, X508)</f>
        <v>wand_ai_330_EV</v>
      </c>
    </row>
    <row r="509" spans="1:26">
      <c r="A509" s="9" t="s">
        <v>194</v>
      </c>
      <c r="B509" s="9" t="s">
        <v>1896</v>
      </c>
      <c r="C509" s="9">
        <v>6</v>
      </c>
      <c r="D509" s="9">
        <v>12</v>
      </c>
      <c r="E509" s="9" t="str">
        <f>_xlfn.CONCAT(B509, RIGHT(_xlfn.CONCAT("0", D509), 2))</f>
        <v>BZ-XH12</v>
      </c>
      <c r="F509" s="9" t="s">
        <v>1487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>
        <f>MATCH($A509, 'Spells By School'!E:E, 0)</f>
        <v>73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Invocation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EV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34</v>
      </c>
      <c r="V509" s="9" t="str">
        <f>INDEX('Wand Mapping'!K:K, U509)</f>
        <v>wand_ai_320</v>
      </c>
      <c r="W509" s="9" t="str">
        <f>_xlfn.CONCAT(V509, "_", T509)</f>
        <v>wand_ai_320_EV</v>
      </c>
      <c r="Z509" s="9" t="str">
        <f>IF(ISBLANK(X509), W509, X509)</f>
        <v>wand_ai_320_EV</v>
      </c>
    </row>
    <row r="510" spans="1:26">
      <c r="A510" s="9" t="s">
        <v>101</v>
      </c>
      <c r="B510" s="9" t="s">
        <v>1897</v>
      </c>
      <c r="C510" s="9">
        <v>7</v>
      </c>
      <c r="D510" s="9">
        <v>14</v>
      </c>
      <c r="E510" s="9" t="str">
        <f>_xlfn.CONCAT(B510, RIGHT(_xlfn.CONCAT("0", D510), 2))</f>
        <v>BZ-XI14</v>
      </c>
      <c r="F510" s="9" t="s">
        <v>1488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2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18</v>
      </c>
      <c r="V510" s="9" t="str">
        <f>INDEX('Wand Mapping'!K:K, U510)</f>
        <v>wand_ai_160</v>
      </c>
      <c r="W510" s="9" t="str">
        <f>_xlfn.CONCAT(V510, "_", T510)</f>
        <v>wand_ai_160_EV</v>
      </c>
      <c r="Z510" s="9" t="str">
        <f>IF(ISBLANK(X510), W510, X510)</f>
        <v>wand_ai_160_EV</v>
      </c>
    </row>
    <row r="511" spans="1:26">
      <c r="A511" s="9" t="s">
        <v>443</v>
      </c>
      <c r="B511" s="9" t="s">
        <v>1898</v>
      </c>
      <c r="C511" s="9">
        <v>7</v>
      </c>
      <c r="D511" s="9">
        <v>14</v>
      </c>
      <c r="E511" s="9" t="str">
        <f>_xlfn.CONCAT(B511, RIGHT(_xlfn.CONCAT("0", D511), 2))</f>
        <v>BZ-XJ14</v>
      </c>
      <c r="F511" s="9" t="s">
        <v>1489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>
        <f>MATCH($A511, 'Spells By School'!D:D, 0)</f>
        <v>81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Transmutation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TR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72</v>
      </c>
      <c r="V511" s="9" t="str">
        <f>INDEX('Wand Mapping'!K:K, U511)</f>
        <v>wand_ai_700</v>
      </c>
      <c r="W511" s="9" t="str">
        <f>_xlfn.CONCAT(V511, "_", T511)</f>
        <v>wand_ai_700_TR</v>
      </c>
      <c r="Z511" s="9" t="str">
        <f>IF(ISBLANK(X511), W511, X511)</f>
        <v>wand_ai_700_TR</v>
      </c>
    </row>
    <row r="512" spans="1:26">
      <c r="A512" s="9" t="s">
        <v>180</v>
      </c>
      <c r="B512" s="9" t="s">
        <v>1899</v>
      </c>
      <c r="C512" s="9">
        <v>7</v>
      </c>
      <c r="D512" s="9">
        <v>14</v>
      </c>
      <c r="E512" s="9" t="str">
        <f>_xlfn.CONCAT(B512, RIGHT(_xlfn.CONCAT("0", D512), 2))</f>
        <v>BZ-XK14</v>
      </c>
      <c r="F512" s="9" t="s">
        <v>1490</v>
      </c>
      <c r="G512" s="9" t="s">
        <v>655</v>
      </c>
      <c r="H512" s="9" t="s">
        <v>656</v>
      </c>
      <c r="J512" s="9" t="e">
        <f>MATCH($A512, 'Spells By School'!A:A, 0)</f>
        <v>#N/A</v>
      </c>
      <c r="K512" s="9">
        <f>MATCH($A512, 'Spells By School'!B:B, 0)</f>
        <v>53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Conjuration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CO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32</v>
      </c>
      <c r="V512" s="9" t="str">
        <f>INDEX('Wand Mapping'!K:K, U512)</f>
        <v>wand_ai_300</v>
      </c>
      <c r="W512" s="9" t="str">
        <f>_xlfn.CONCAT(V512, "_", T512)</f>
        <v>wand_ai_300_CO</v>
      </c>
      <c r="Z512" s="9" t="str">
        <f>IF(ISBLANK(X512), W512, X512)</f>
        <v>wand_ai_300_CO</v>
      </c>
    </row>
    <row r="513" spans="1:26">
      <c r="A513" s="9" t="s">
        <v>1494</v>
      </c>
      <c r="B513" s="9" t="s">
        <v>1900</v>
      </c>
      <c r="C513" s="9">
        <v>7</v>
      </c>
      <c r="D513" s="9">
        <v>14</v>
      </c>
      <c r="E513" s="9" t="str">
        <f>_xlfn.CONCAT(B513, RIGHT(_xlfn.CONCAT("0", D513), 2))</f>
        <v>BZ-XL14</v>
      </c>
      <c r="F513" s="9" t="s">
        <v>1491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>
        <f>MATCH($A513, 'Spells By School'!E:E, 0)</f>
        <v>85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Invocation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EV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1957</v>
      </c>
      <c r="Z513" s="9" t="str">
        <f>IF(ISBLANK(X513), W513, X513)</f>
        <v>wand_ai_520_EV</v>
      </c>
    </row>
    <row r="514" spans="1:26">
      <c r="A514" s="9" t="s">
        <v>437</v>
      </c>
      <c r="B514" s="9" t="s">
        <v>1901</v>
      </c>
      <c r="C514" s="9">
        <v>7</v>
      </c>
      <c r="D514" s="9">
        <v>14</v>
      </c>
      <c r="E514" s="9" t="str">
        <f>_xlfn.CONCAT(B514, RIGHT(_xlfn.CONCAT("0", D514), 2))</f>
        <v>BZ-XM14</v>
      </c>
      <c r="F514" s="9" t="s">
        <v>1492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>
        <f>MATCH($A514, 'Spells By School'!E:E, 0)</f>
        <v>47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Invocation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EV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71</v>
      </c>
      <c r="V514" s="9" t="str">
        <f>INDEX('Wand Mapping'!K:K, U514)</f>
        <v>wand_ai_690</v>
      </c>
      <c r="W514" s="9" t="str">
        <f>_xlfn.CONCAT(V514, "_", T514)</f>
        <v>wand_ai_690_EV</v>
      </c>
      <c r="Z514" s="9" t="str">
        <f>IF(ISBLANK(X514), W514, X514)</f>
        <v>wand_ai_690_EV</v>
      </c>
    </row>
    <row r="515" spans="1:26">
      <c r="A515" s="9" t="s">
        <v>514</v>
      </c>
      <c r="B515" s="9" t="s">
        <v>1902</v>
      </c>
      <c r="C515" s="9">
        <v>7</v>
      </c>
      <c r="D515" s="9">
        <v>14</v>
      </c>
      <c r="E515" s="9" t="str">
        <f>_xlfn.CONCAT(B515, RIGHT(_xlfn.CONCAT("0", D515), 2))</f>
        <v>BZ-XN14</v>
      </c>
      <c r="F515" s="9" t="s">
        <v>1493</v>
      </c>
      <c r="G515" s="9" t="s">
        <v>655</v>
      </c>
      <c r="H515" s="9" t="s">
        <v>656</v>
      </c>
      <c r="J515" s="9">
        <f>MATCH($A515, 'Spells By School'!A:A, 0)</f>
        <v>65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83</v>
      </c>
      <c r="V515" s="9" t="str">
        <f>INDEX('Wand Mapping'!K:K, U515)</f>
        <v>wand_ai_810</v>
      </c>
      <c r="W515" s="9" t="str">
        <f>_xlfn.CONCAT(V515, "_", T515)</f>
        <v>wand_ai_810_AB</v>
      </c>
      <c r="Z515" s="9" t="str">
        <f>IF(ISBLANK(X515), W515, X515)</f>
        <v>wand_ai_810_AB</v>
      </c>
    </row>
    <row r="516" spans="1:26">
      <c r="A516" s="27" t="s">
        <v>599</v>
      </c>
      <c r="B516" s="9" t="s">
        <v>1903</v>
      </c>
      <c r="C516" s="9">
        <v>7</v>
      </c>
      <c r="D516" s="9">
        <v>14</v>
      </c>
      <c r="E516" s="9" t="str">
        <f>_xlfn.CONCAT(B516, RIGHT(_xlfn.CONCAT("0", D516), 2))</f>
        <v>BZ-XO14</v>
      </c>
      <c r="F516" s="9" t="s">
        <v>1495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27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95</v>
      </c>
      <c r="V516" s="9" t="str">
        <f ca="1">INDEX('Wand Mapping'!K:K, U516)</f>
        <v>wand_ai_930</v>
      </c>
      <c r="W516" s="9" t="str">
        <f ca="1">_xlfn.CONCAT(V516, "_", T516)</f>
        <v>wand_ai_930_NE</v>
      </c>
      <c r="Z516" s="9" t="str">
        <f ca="1">IF(ISBLANK(X516), W516, X516)</f>
        <v>wand_ai_930_NE</v>
      </c>
    </row>
    <row r="517" spans="1:26">
      <c r="A517" s="9" t="s">
        <v>271</v>
      </c>
      <c r="B517" s="9" t="s">
        <v>1904</v>
      </c>
      <c r="C517" s="9">
        <v>7</v>
      </c>
      <c r="D517" s="9">
        <v>14</v>
      </c>
      <c r="E517" s="9" t="str">
        <f>_xlfn.CONCAT(B517, RIGHT(_xlfn.CONCAT("0", D517), 2))</f>
        <v>BZ-XP14</v>
      </c>
      <c r="F517" s="9" t="s">
        <v>1496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68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45</v>
      </c>
      <c r="V517" s="9" t="str">
        <f ca="1">INDEX('Wand Mapping'!K:K, U517)</f>
        <v>wand_ai_430</v>
      </c>
      <c r="W517" s="9" t="str">
        <f ca="1">_xlfn.CONCAT(V517, "_", T517)</f>
        <v>wand_ai_430_NE</v>
      </c>
      <c r="Z517" s="9" t="str">
        <f ca="1">IF(ISBLANK(X517), W517, X517)</f>
        <v>wand_ai_430_NE</v>
      </c>
    </row>
    <row r="518" spans="1:26">
      <c r="A518" s="9" t="s">
        <v>448</v>
      </c>
      <c r="B518" s="9" t="s">
        <v>1905</v>
      </c>
      <c r="C518" s="9">
        <v>7</v>
      </c>
      <c r="D518" s="9">
        <v>14</v>
      </c>
      <c r="E518" s="9" t="str">
        <f>_xlfn.CONCAT(B518, RIGHT(_xlfn.CONCAT("0", D518), 2))</f>
        <v>BZ-XQ14</v>
      </c>
      <c r="F518" s="9" t="s">
        <v>1497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90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73</v>
      </c>
      <c r="V518" s="9" t="str">
        <f>INDEX('Wand Mapping'!K:K, U518)</f>
        <v>wand_ai_710</v>
      </c>
      <c r="W518" s="9" t="str">
        <f>_xlfn.CONCAT(V518, "_", T518)</f>
        <v>wand_ai_710_CO</v>
      </c>
      <c r="Z518" s="9" t="str">
        <f>IF(ISBLANK(X518), W518, X518)</f>
        <v>wand_ai_710_CO</v>
      </c>
    </row>
    <row r="519" spans="1:26">
      <c r="A519" s="9" t="s">
        <v>321</v>
      </c>
      <c r="B519" s="9" t="s">
        <v>1906</v>
      </c>
      <c r="C519" s="9">
        <v>7</v>
      </c>
      <c r="D519" s="9">
        <v>14</v>
      </c>
      <c r="E519" s="9" t="str">
        <f>_xlfn.CONCAT(B519, RIGHT(_xlfn.CONCAT("0", D519), 2))</f>
        <v>BZ-XR14</v>
      </c>
      <c r="F519" s="9" t="s">
        <v>1498</v>
      </c>
      <c r="G519" s="9" t="s">
        <v>655</v>
      </c>
      <c r="H519" s="9" t="s">
        <v>656</v>
      </c>
      <c r="J519" s="9">
        <f>MATCH($A519, 'Spells By School'!A:A, 0)</f>
        <v>25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Abjuration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AB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53</v>
      </c>
      <c r="V519" s="9" t="str">
        <f>INDEX('Wand Mapping'!K:K, U519)</f>
        <v>wand_ai_510</v>
      </c>
      <c r="W519" s="9" t="str">
        <f>_xlfn.CONCAT(V519, "_", T519)</f>
        <v>wand_ai_510_AB</v>
      </c>
      <c r="Z519" s="9" t="str">
        <f>IF(ISBLANK(X519), W519, X519)</f>
        <v>wand_ai_510_AB</v>
      </c>
    </row>
    <row r="520" spans="1:26">
      <c r="A520" s="9" t="s">
        <v>439</v>
      </c>
      <c r="B520" s="9" t="s">
        <v>1907</v>
      </c>
      <c r="C520" s="9">
        <v>7</v>
      </c>
      <c r="D520" s="9">
        <v>14</v>
      </c>
      <c r="E520" s="9" t="str">
        <f>_xlfn.CONCAT(B520, RIGHT(_xlfn.CONCAT("0", D520), 2))</f>
        <v>BZ-XS14</v>
      </c>
      <c r="F520" s="9" t="s">
        <v>1499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26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71</v>
      </c>
      <c r="V520" s="9" t="str">
        <f ca="1">INDEX('Wand Mapping'!K:K, U520)</f>
        <v>wand_ai_690</v>
      </c>
      <c r="W520" s="9" t="str">
        <f ca="1">_xlfn.CONCAT(V520, "_", T520)</f>
        <v>wand_ai_690_NE</v>
      </c>
      <c r="Z520" s="9" t="str">
        <f ca="1">IF(ISBLANK(X520), W520, X520)</f>
        <v>wand_ai_690_NE</v>
      </c>
    </row>
    <row r="521" spans="1:26">
      <c r="A521" s="9" t="s">
        <v>122</v>
      </c>
      <c r="B521" s="9" t="s">
        <v>1908</v>
      </c>
      <c r="C521" s="9">
        <v>7</v>
      </c>
      <c r="D521" s="9">
        <v>14</v>
      </c>
      <c r="E521" s="9" t="str">
        <f>_xlfn.CONCAT(B521, RIGHT(_xlfn.CONCAT("0", D521), 2))</f>
        <v>BZ-XT14</v>
      </c>
      <c r="F521" s="9" t="s">
        <v>1500</v>
      </c>
      <c r="G521" s="9" t="s">
        <v>655</v>
      </c>
      <c r="H521" s="9" t="s">
        <v>656</v>
      </c>
      <c r="J521" s="9" t="e">
        <f>MATCH($A521, 'Spells By School'!A:A, 0)</f>
        <v>#N/A</v>
      </c>
      <c r="K521" s="9">
        <f>MATCH($A521, 'Spells By School'!B:B, 0)</f>
        <v>40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Conjuration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CO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22</v>
      </c>
      <c r="V521" s="9" t="str">
        <f>INDEX('Wand Mapping'!K:K, U521)</f>
        <v>wand_ai_200</v>
      </c>
      <c r="W521" s="9" t="str">
        <f>_xlfn.CONCAT(V521, "_", T521)</f>
        <v>wand_ai_200_CO</v>
      </c>
      <c r="Z521" s="9" t="str">
        <f>IF(ISBLANK(X521), W521, X521)</f>
        <v>wand_ai_200_CO</v>
      </c>
    </row>
    <row r="522" spans="1:26">
      <c r="A522" s="9" t="s">
        <v>96</v>
      </c>
      <c r="B522" s="9" t="s">
        <v>1909</v>
      </c>
      <c r="C522" s="9">
        <v>7</v>
      </c>
      <c r="D522" s="9">
        <v>14</v>
      </c>
      <c r="E522" s="9" t="str">
        <f>_xlfn.CONCAT(B522, RIGHT(_xlfn.CONCAT("0", D522), 2))</f>
        <v>BZ-XU14</v>
      </c>
      <c r="F522" s="9" t="s">
        <v>1501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54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17</v>
      </c>
      <c r="V522" s="9" t="str">
        <f>INDEX('Wand Mapping'!K:K, U522)</f>
        <v>wand_ai_150</v>
      </c>
      <c r="W522" s="9" t="str">
        <f>_xlfn.CONCAT(V522, "_", T522)</f>
        <v>wand_ai_150_EV</v>
      </c>
      <c r="Z522" s="9" t="str">
        <f>IF(ISBLANK(X522), W522, X522)</f>
        <v>wand_ai_150_EV</v>
      </c>
    </row>
    <row r="523" spans="1:26">
      <c r="A523" s="9" t="s">
        <v>633</v>
      </c>
      <c r="B523" s="9" t="s">
        <v>1910</v>
      </c>
      <c r="C523" s="9">
        <v>7</v>
      </c>
      <c r="D523" s="9">
        <v>14</v>
      </c>
      <c r="E523" s="9" t="str">
        <f>_xlfn.CONCAT(B523, RIGHT(_xlfn.CONCAT("0", D523), 2))</f>
        <v>BZ-XV14</v>
      </c>
      <c r="F523" s="9" t="s">
        <v>1502</v>
      </c>
      <c r="G523" s="9" t="s">
        <v>655</v>
      </c>
      <c r="H523" s="9" t="s">
        <v>656</v>
      </c>
      <c r="J523" s="9" t="e">
        <f>MATCH($A523, 'Spells By School'!A:A, 0)</f>
        <v>#N/A</v>
      </c>
      <c r="K523" s="9">
        <f>MATCH($A523, 'Spells By School'!B:B, 0)</f>
        <v>71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Conjuration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CO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101</v>
      </c>
      <c r="V523" s="9" t="str">
        <f>INDEX('Wand Mapping'!K:K, U523)</f>
        <v>wand_ai_990</v>
      </c>
      <c r="W523" s="9" t="str">
        <f>_xlfn.CONCAT(V523, "_", T523)</f>
        <v>wand_ai_990_CO</v>
      </c>
      <c r="Z523" s="9" t="str">
        <f>IF(ISBLANK(X523), W523, X523)</f>
        <v>wand_ai_990_CO</v>
      </c>
    </row>
    <row r="524" spans="1:26">
      <c r="A524" s="9" t="s">
        <v>630</v>
      </c>
      <c r="B524" s="9" t="s">
        <v>1911</v>
      </c>
      <c r="C524" s="9">
        <v>7</v>
      </c>
      <c r="D524" s="9">
        <v>14</v>
      </c>
      <c r="E524" s="9" t="str">
        <f>_xlfn.CONCAT(B524, RIGHT(_xlfn.CONCAT("0", D524), 2))</f>
        <v>BZ-XW14</v>
      </c>
      <c r="F524" s="9" t="s">
        <v>1503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78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100</v>
      </c>
      <c r="V524" s="9" t="str">
        <f ca="1">INDEX('Wand Mapping'!K:K, U524)</f>
        <v>wand_ai_980</v>
      </c>
      <c r="W524" s="9" t="str">
        <f ca="1">_xlfn.CONCAT(V524, "_", T524)</f>
        <v>wand_ai_980_NE</v>
      </c>
      <c r="Z524" s="9" t="str">
        <f ca="1">IF(ISBLANK(X524), W524, X524)</f>
        <v>wand_ai_980_NE</v>
      </c>
    </row>
    <row r="525" spans="1:26">
      <c r="A525" s="9" t="s">
        <v>210</v>
      </c>
      <c r="B525" s="9" t="s">
        <v>1912</v>
      </c>
      <c r="C525" s="9">
        <v>8</v>
      </c>
      <c r="D525" s="9">
        <v>16</v>
      </c>
      <c r="E525" s="9" t="str">
        <f>_xlfn.CONCAT(B525, RIGHT(_xlfn.CONCAT("0", D525), 2))</f>
        <v>BZ-XX16</v>
      </c>
      <c r="F525" s="9" t="s">
        <v>1504</v>
      </c>
      <c r="G525" s="9" t="s">
        <v>655</v>
      </c>
      <c r="H525" s="9" t="s">
        <v>656</v>
      </c>
      <c r="J525" s="9">
        <f>MATCH($A525, 'Spells By School'!A:A, 0)</f>
        <v>31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37</v>
      </c>
      <c r="V525" s="9" t="str">
        <f>INDEX('Wand Mapping'!K:K, U525)</f>
        <v>wand_ai_350</v>
      </c>
      <c r="W525" s="9" t="str">
        <f>_xlfn.CONCAT(V525, "_", T525)</f>
        <v>wand_ai_350_AB</v>
      </c>
      <c r="Z525" s="9" t="str">
        <f>IF(ISBLANK(X525), W525, X525)</f>
        <v>wand_ai_350_AB</v>
      </c>
    </row>
    <row r="526" spans="1:26">
      <c r="A526" s="9" t="s">
        <v>511</v>
      </c>
      <c r="B526" s="9" t="s">
        <v>1913</v>
      </c>
      <c r="C526" s="9">
        <v>8</v>
      </c>
      <c r="D526" s="9">
        <v>16</v>
      </c>
      <c r="E526" s="9" t="str">
        <f>_xlfn.CONCAT(B526, RIGHT(_xlfn.CONCAT("0", D526), 2))</f>
        <v>BZ-XY16</v>
      </c>
      <c r="F526" s="9" t="s">
        <v>1505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>
        <f>MATCH($A526, 'Spells By School'!E:E, 0)</f>
        <v>35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Invocation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EV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82</v>
      </c>
      <c r="V526" s="9" t="str">
        <f>INDEX('Wand Mapping'!K:K, U526)</f>
        <v>wand_ai_800</v>
      </c>
      <c r="W526" s="9" t="str">
        <f>_xlfn.CONCAT(V526, "_", T526)</f>
        <v>wand_ai_800_EV</v>
      </c>
      <c r="Z526" s="9" t="str">
        <f>IF(ISBLANK(X526), W526, X526)</f>
        <v>wand_ai_800_EV</v>
      </c>
    </row>
    <row r="527" spans="1:26">
      <c r="A527" s="9" t="s">
        <v>613</v>
      </c>
      <c r="B527" s="9" t="s">
        <v>1914</v>
      </c>
      <c r="C527" s="9">
        <v>8</v>
      </c>
      <c r="D527" s="9">
        <v>16</v>
      </c>
      <c r="E527" s="9" t="str">
        <f>_xlfn.CONCAT(B527, RIGHT(_xlfn.CONCAT("0", D527), 2))</f>
        <v>BZ-XZ16</v>
      </c>
      <c r="F527" s="9" t="s">
        <v>1506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41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98</v>
      </c>
      <c r="V527" s="9" t="str">
        <f>INDEX('Wand Mapping'!K:K, U527)</f>
        <v>wand_ai_960</v>
      </c>
      <c r="W527" s="9" t="str">
        <f>_xlfn.CONCAT(V527, "_", T527)</f>
        <v>wand_ai_960_TR</v>
      </c>
      <c r="Z527" s="9" t="str">
        <f>IF(ISBLANK(X527), W527, X527)</f>
        <v>wand_ai_960_TR</v>
      </c>
    </row>
    <row r="528" spans="1:26">
      <c r="A528" s="9" t="s">
        <v>575</v>
      </c>
      <c r="B528" s="9" t="s">
        <v>1915</v>
      </c>
      <c r="C528" s="9">
        <v>8</v>
      </c>
      <c r="D528" s="9">
        <v>16</v>
      </c>
      <c r="E528" s="9" t="str">
        <f>_xlfn.CONCAT(B528, RIGHT(_xlfn.CONCAT("0", D528), 2))</f>
        <v>BZ-Y_16</v>
      </c>
      <c r="F528" s="9" t="s">
        <v>1507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54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92</v>
      </c>
      <c r="V528" s="9" t="str">
        <f>INDEX('Wand Mapping'!K:K, U528)</f>
        <v>wand_ai_900</v>
      </c>
      <c r="W528" s="9" t="str">
        <f>_xlfn.CONCAT(V528, "_", T528)</f>
        <v>wand_ai_900_CO</v>
      </c>
      <c r="Z528" s="9" t="str">
        <f>IF(ISBLANK(X528), W528, X528)</f>
        <v>wand_ai_900_CO</v>
      </c>
    </row>
    <row r="529" spans="1:26">
      <c r="A529" s="9" t="s">
        <v>158</v>
      </c>
      <c r="B529" s="9" t="s">
        <v>1916</v>
      </c>
      <c r="C529" s="9">
        <v>9</v>
      </c>
      <c r="D529" s="9">
        <v>18</v>
      </c>
      <c r="E529" s="9" t="str">
        <f>_xlfn.CONCAT(B529, RIGHT(_xlfn.CONCAT("0", D529), 2))</f>
        <v>BZ-Y018</v>
      </c>
      <c r="F529" s="9" t="s">
        <v>1508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55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28</v>
      </c>
      <c r="V529" s="9" t="str">
        <f>INDEX('Wand Mapping'!K:K, U529)</f>
        <v>wand_ai_260</v>
      </c>
      <c r="W529" s="9" t="str">
        <f>_xlfn.CONCAT(V529, "_", T529)</f>
        <v>wand_ai_260_CO</v>
      </c>
      <c r="Z529" s="9" t="str">
        <f>IF(ISBLANK(X529), W529, X529)</f>
        <v>wand_ai_260_CO</v>
      </c>
    </row>
    <row r="530" spans="1:26">
      <c r="A530" s="9" t="s">
        <v>276</v>
      </c>
      <c r="B530" s="9" t="s">
        <v>1917</v>
      </c>
      <c r="C530" s="9">
        <v>4</v>
      </c>
      <c r="D530" s="9">
        <v>7</v>
      </c>
      <c r="E530" s="9" t="str">
        <f>_xlfn.CONCAT(B530, RIGHT(_xlfn.CONCAT("0", D530), 2))</f>
        <v>BZ-Y107</v>
      </c>
      <c r="F530" s="9" t="s">
        <v>1510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>
        <f>MATCH($A530, 'Spells By School'!D:D, 0)</f>
        <v>54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Transmutation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TR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46</v>
      </c>
      <c r="V530" s="9" t="str">
        <f>INDEX('Wand Mapping'!K:K, U530)</f>
        <v>wand_ai_440</v>
      </c>
      <c r="W530" s="9" t="str">
        <f>_xlfn.CONCAT(V530, "_", T530)</f>
        <v>wand_ai_440_TR</v>
      </c>
      <c r="Z530" s="9" t="str">
        <f>IF(ISBLANK(X530), W530, X530)</f>
        <v>wand_ai_440_TR</v>
      </c>
    </row>
    <row r="531" spans="1:26">
      <c r="A531" s="9" t="s">
        <v>584</v>
      </c>
      <c r="B531" s="9" t="s">
        <v>1918</v>
      </c>
      <c r="C531" s="9">
        <v>1</v>
      </c>
      <c r="D531" s="9">
        <v>1</v>
      </c>
      <c r="E531" s="9" t="str">
        <f>_xlfn.CONCAT(B531, RIGHT(_xlfn.CONCAT("0", D531), 2))</f>
        <v>BZ-Y201</v>
      </c>
      <c r="F531" s="9" t="s">
        <v>1416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>
        <f>MATCH($A531, 'Spells By School'!D:D, 0)</f>
        <v>25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Transmutation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TR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93</v>
      </c>
      <c r="V531" s="9" t="str">
        <f>INDEX('Wand Mapping'!K:K, U531)</f>
        <v>wand_ai_910</v>
      </c>
      <c r="W531" s="9" t="str">
        <f>_xlfn.CONCAT(V531, "_", T531)</f>
        <v>wand_ai_910_TR</v>
      </c>
      <c r="Z531" s="9" t="str">
        <f>IF(ISBLANK(X531), W531, X531)</f>
        <v>wand_ai_910_TR</v>
      </c>
    </row>
    <row r="532" spans="1:26">
      <c r="A532" s="9" t="s">
        <v>211</v>
      </c>
      <c r="B532" s="9" t="s">
        <v>1919</v>
      </c>
      <c r="C532" s="9">
        <v>1</v>
      </c>
      <c r="D532" s="9">
        <v>1</v>
      </c>
      <c r="E532" s="9" t="str">
        <f>_xlfn.CONCAT(B532, RIGHT(_xlfn.CONCAT("0", D532), 2))</f>
        <v>BZ-Y301</v>
      </c>
      <c r="F532" s="9" t="s">
        <v>1417</v>
      </c>
      <c r="G532" s="9" t="s">
        <v>655</v>
      </c>
      <c r="H532" s="9" t="s">
        <v>656</v>
      </c>
      <c r="J532" s="9" t="e">
        <f>MATCH($A532, 'Spells By School'!A:A, 0)</f>
        <v>#N/A</v>
      </c>
      <c r="K532" s="9">
        <f>MATCH($A532, 'Spells By School'!B:B, 0)</f>
        <v>24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Conjuration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CO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wand_ai_350_CO</v>
      </c>
      <c r="Z532" s="9" t="str">
        <f>IF(ISBLANK(X532), W532, X532)</f>
        <v>wand_ai_350_CO</v>
      </c>
    </row>
    <row r="533" spans="1:26">
      <c r="A533" s="9" t="s">
        <v>292</v>
      </c>
      <c r="B533" s="9" t="s">
        <v>1920</v>
      </c>
      <c r="C533" s="9">
        <v>1</v>
      </c>
      <c r="D533" s="9">
        <v>1</v>
      </c>
      <c r="E533" s="9" t="str">
        <f>_xlfn.CONCAT(B533, RIGHT(_xlfn.CONCAT("0", D533), 2))</f>
        <v>BZ-Y401</v>
      </c>
      <c r="F533" s="9" t="s">
        <v>1418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 t="e">
        <f>MATCH($A533, 'Spells By School'!E:E, 0)</f>
        <v>#N/A</v>
      </c>
      <c r="O533" s="9" t="e">
        <f>MATCH($A533, 'Spells By School'!F:F, 0)</f>
        <v>#N/A</v>
      </c>
      <c r="P533" s="9">
        <f ca="1">MATCH($A533, 'Spells By School'!G:G, 0)</f>
        <v>7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 ca="1">IF(ISNA($J533), IF(ISNA($K533), IF(ISNA($L533), IF(ISNA($M533), IF(ISNA($N533), IF(ISNA($O533), IF(ISNA($P533), IF(ISNA($Q533), IF(ISNA($R533), "###error###", R$1),Q$1),P$1),O$1),N$1),M$1),L$1),K$1),J$1)</f>
        <v>Necromancy</v>
      </c>
      <c r="T533" s="9" t="str">
        <f ca="1">IF(ISNA($J533), IF(ISNA($K533), IF(ISNA($L533), IF(ISNA($M533), IF(ISNA($N533), IF(ISNA($O533), IF(ISNA($P533), IF(ISNA($Q533), IF(ISNA($R533), "###error###", "WM"),"IL"),"NE"),"EN"),"EV"),"TR"),"DI"),"CO"),"AB")</f>
        <v>NE</v>
      </c>
      <c r="U533" s="9">
        <f ca="1"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48</v>
      </c>
      <c r="V533" s="9" t="str">
        <f ca="1">INDEX('Wand Mapping'!K:K, U533)</f>
        <v>wand_ai_460</v>
      </c>
      <c r="W533" s="9" t="str">
        <f ca="1">_xlfn.CONCAT(V533, "_", T533)</f>
        <v>wand_ai_460_NE</v>
      </c>
      <c r="Z533" s="9" t="str">
        <f ca="1">IF(ISBLANK(X533), W533, X533)</f>
        <v>wand_ai_460_NE</v>
      </c>
    </row>
    <row r="534" spans="1:26">
      <c r="A534" s="9" t="s">
        <v>560</v>
      </c>
      <c r="B534" s="9" t="s">
        <v>1921</v>
      </c>
      <c r="C534" s="9">
        <v>1</v>
      </c>
      <c r="D534" s="9">
        <v>1</v>
      </c>
      <c r="E534" s="9" t="str">
        <f>_xlfn.CONCAT(B534, RIGHT(_xlfn.CONCAT("0", D534), 2))</f>
        <v>BZ-Y501</v>
      </c>
      <c r="F534" s="9" t="s">
        <v>1419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>
        <f>MATCH($A534, 'Spells By School'!E:E, 0)</f>
        <v>77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Invocation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EV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89</v>
      </c>
      <c r="V534" s="9" t="str">
        <f>INDEX('Wand Mapping'!K:K, U534)</f>
        <v>wand_ai_870</v>
      </c>
      <c r="W534" s="9" t="str">
        <f>_xlfn.CONCAT(V534, "_", T534)</f>
        <v>wand_ai_870_EV</v>
      </c>
      <c r="Z534" s="9" t="str">
        <f>IF(ISBLANK(X534), W534, X534)</f>
        <v>wand_ai_870_EV</v>
      </c>
    </row>
    <row r="535" spans="1:26">
      <c r="A535" s="9" t="s">
        <v>474</v>
      </c>
      <c r="B535" s="9" t="s">
        <v>1922</v>
      </c>
      <c r="C535" s="9">
        <v>2</v>
      </c>
      <c r="D535" s="9">
        <v>3</v>
      </c>
      <c r="E535" s="9" t="str">
        <f>_xlfn.CONCAT(B535, RIGHT(_xlfn.CONCAT("0", D535), 2))</f>
        <v>BZ-Y603</v>
      </c>
      <c r="F535" s="9" t="s">
        <v>1424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67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77</v>
      </c>
      <c r="V535" s="9" t="str">
        <f>INDEX('Wand Mapping'!K:K, U535)</f>
        <v>wand_ai_750</v>
      </c>
      <c r="W535" s="9" t="str">
        <f>_xlfn.CONCAT(V535, "_", T535)</f>
        <v>wand_ai_750_EV</v>
      </c>
      <c r="Z535" s="9" t="str">
        <f>IF(ISBLANK(X535), W535, X535)</f>
        <v>wand_ai_750_EV</v>
      </c>
    </row>
    <row r="536" spans="1:26">
      <c r="A536" s="9" t="s">
        <v>635</v>
      </c>
      <c r="B536" s="9" t="s">
        <v>1923</v>
      </c>
      <c r="C536" s="9">
        <v>2</v>
      </c>
      <c r="D536" s="9">
        <v>3</v>
      </c>
      <c r="E536" s="9" t="str">
        <f>_xlfn.CONCAT(B536, RIGHT(_xlfn.CONCAT("0", D536), 2))</f>
        <v>BZ-Y703</v>
      </c>
      <c r="F536" s="9" t="s">
        <v>1425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19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101</v>
      </c>
      <c r="V536" s="9" t="str">
        <f>INDEX('Wand Mapping'!K:K, U536)</f>
        <v>wand_ai_990</v>
      </c>
      <c r="W536" s="9" t="str">
        <f>_xlfn.CONCAT(V536, "_", T536)</f>
        <v>wand_ai_990_EV</v>
      </c>
      <c r="Z536" s="9" t="str">
        <f>IF(ISBLANK(X536), W536, X536)</f>
        <v>wand_ai_990_EV</v>
      </c>
    </row>
    <row r="537" spans="1:26">
      <c r="A537" s="9" t="s">
        <v>621</v>
      </c>
      <c r="B537" s="9" t="s">
        <v>1924</v>
      </c>
      <c r="C537" s="9">
        <v>2</v>
      </c>
      <c r="D537" s="9">
        <v>3</v>
      </c>
      <c r="E537" s="9" t="str">
        <f>_xlfn.CONCAT(B537, RIGHT(_xlfn.CONCAT("0", D537), 2))</f>
        <v>BZ-Y803</v>
      </c>
      <c r="F537" s="9" t="s">
        <v>1426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10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99</v>
      </c>
      <c r="V537" s="9" t="str">
        <f>INDEX('Wand Mapping'!K:K, U537)</f>
        <v>wand_ai_970</v>
      </c>
      <c r="W537" s="9" t="str">
        <f>_xlfn.CONCAT(V537, "_", T537)</f>
        <v>wand_ai_970_TR</v>
      </c>
      <c r="Z537" s="9" t="str">
        <f>IF(ISBLANK(X537), W537, X537)</f>
        <v>wand_ai_970_TR</v>
      </c>
    </row>
    <row r="538" spans="1:26">
      <c r="A538" s="9" t="s">
        <v>469</v>
      </c>
      <c r="B538" s="9" t="s">
        <v>1925</v>
      </c>
      <c r="C538" s="9">
        <v>2</v>
      </c>
      <c r="D538" s="9">
        <v>3</v>
      </c>
      <c r="E538" s="9" t="str">
        <f>_xlfn.CONCAT(B538, RIGHT(_xlfn.CONCAT("0", D538), 2))</f>
        <v>BZ-Y903</v>
      </c>
      <c r="F538" s="9" t="s">
        <v>1427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20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76</v>
      </c>
      <c r="V538" s="9" t="str">
        <f ca="1">INDEX('Wand Mapping'!K:K, U538)</f>
        <v>wand_ai_740</v>
      </c>
      <c r="W538" s="9" t="str">
        <f ca="1">_xlfn.CONCAT(V538, "_", T538)</f>
        <v>wand_ai_740_NE</v>
      </c>
      <c r="Z538" s="9" t="str">
        <f ca="1">IF(ISBLANK(X538), W538, X538)</f>
        <v>wand_ai_740_NE</v>
      </c>
    </row>
    <row r="539" spans="1:26">
      <c r="A539" s="9" t="s">
        <v>148</v>
      </c>
      <c r="B539" s="9" t="s">
        <v>1926</v>
      </c>
      <c r="C539" s="9">
        <v>2</v>
      </c>
      <c r="D539" s="9">
        <v>3</v>
      </c>
      <c r="E539" s="9" t="str">
        <f>_xlfn.CONCAT(B539, RIGHT(_xlfn.CONCAT("0", D539), 2))</f>
        <v>BZ-YA03</v>
      </c>
      <c r="F539" s="9" t="s">
        <v>1428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>
        <f>MATCH($A539, 'Spells By School'!E:E, 0)</f>
        <v>4</v>
      </c>
      <c r="O539" s="9" t="e">
        <f>MATCH($A539, 'Spells By School'!F:F, 0)</f>
        <v>#N/A</v>
      </c>
      <c r="P539" s="9" t="e">
        <f ca="1">MATCH($A539, 'Spells By School'!G:G, 0)</f>
        <v>#N/A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>IF(ISNA($J539), IF(ISNA($K539), IF(ISNA($L539), IF(ISNA($M539), IF(ISNA($N539), IF(ISNA($O539), IF(ISNA($P539), IF(ISNA($Q539), IF(ISNA($R539), "###error###", R$1),Q$1),P$1),O$1),N$1),M$1),L$1),K$1),J$1)</f>
        <v>Invocation</v>
      </c>
      <c r="T539" s="9" t="str">
        <f>IF(ISNA($J539), IF(ISNA($K539), IF(ISNA($L539), IF(ISNA($M539), IF(ISNA($N539), IF(ISNA($O539), IF(ISNA($P539), IF(ISNA($Q539), IF(ISNA($R539), "###error###", "WM"),"IL"),"NE"),"EN"),"EV"),"TR"),"DI"),"CO"),"AB")</f>
        <v>EV</v>
      </c>
      <c r="U539" s="9">
        <f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26</v>
      </c>
      <c r="V539" s="9" t="str">
        <f>INDEX('Wand Mapping'!K:K, U539)</f>
        <v>wand_ai_240</v>
      </c>
      <c r="W539" s="9" t="str">
        <f>_xlfn.CONCAT(V539, "_", T539)</f>
        <v>wand_ai_240_EV</v>
      </c>
      <c r="Z539" s="9" t="str">
        <f>IF(ISBLANK(X539), W539, X539)</f>
        <v>wand_ai_240_EV</v>
      </c>
    </row>
    <row r="540" spans="1:26">
      <c r="A540" s="9" t="s">
        <v>174</v>
      </c>
      <c r="B540" s="9" t="s">
        <v>1927</v>
      </c>
      <c r="C540" s="9">
        <v>2</v>
      </c>
      <c r="D540" s="9">
        <v>3</v>
      </c>
      <c r="E540" s="9" t="str">
        <f>_xlfn.CONCAT(B540, RIGHT(_xlfn.CONCAT("0", D540), 2))</f>
        <v>BZ-YB03</v>
      </c>
      <c r="F540" s="9" t="s">
        <v>1429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>
        <f>MATCH($A540, 'Spells By School'!D:D, 0)</f>
        <v>6</v>
      </c>
      <c r="N540" s="9" t="e">
        <f>MATCH($A540, 'Spells By School'!E:E, 0)</f>
        <v>#N/A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Transmutation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TR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31</v>
      </c>
      <c r="V540" s="9" t="str">
        <f>INDEX('Wand Mapping'!K:K, U540)</f>
        <v>wand_ai_290</v>
      </c>
      <c r="W540" s="9" t="str">
        <f>_xlfn.CONCAT(V540, "_", T540)</f>
        <v>wand_ai_290_TR</v>
      </c>
      <c r="Z540" s="9" t="str">
        <f>IF(ISBLANK(X540), W540, X540)</f>
        <v>wand_ai_290_TR</v>
      </c>
    </row>
    <row r="541" spans="1:26">
      <c r="A541" s="9" t="s">
        <v>16</v>
      </c>
      <c r="B541" s="9" t="s">
        <v>1928</v>
      </c>
      <c r="C541" s="9">
        <v>2</v>
      </c>
      <c r="D541" s="9">
        <v>3</v>
      </c>
      <c r="E541" s="9" t="str">
        <f>_xlfn.CONCAT(B541, RIGHT(_xlfn.CONCAT("0", D541), 2))</f>
        <v>BZ-YC03</v>
      </c>
      <c r="F541" s="9" t="s">
        <v>1430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 t="e">
        <f>MATCH($A541, 'Spells By School'!E:E, 0)</f>
        <v>#N/A</v>
      </c>
      <c r="O541" s="9" t="e">
        <f>MATCH($A541, 'Spells By School'!F:F, 0)</f>
        <v>#N/A</v>
      </c>
      <c r="P541" s="9">
        <f ca="1">MATCH($A541, 'Spells By School'!G:G, 0)</f>
        <v>9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 ca="1">IF(ISNA($J541), IF(ISNA($K541), IF(ISNA($L541), IF(ISNA($M541), IF(ISNA($N541), IF(ISNA($O541), IF(ISNA($P541), IF(ISNA($Q541), IF(ISNA($R541), "###error###", R$1),Q$1),P$1),O$1),N$1),M$1),L$1),K$1),J$1)</f>
        <v>Necromancy</v>
      </c>
      <c r="T541" s="9" t="str">
        <f ca="1">IF(ISNA($J541), IF(ISNA($K541), IF(ISNA($L541), IF(ISNA($M541), IF(ISNA($N541), IF(ISNA($O541), IF(ISNA($P541), IF(ISNA($Q541), IF(ISNA($R541), "###error###", "WM"),"IL"),"NE"),"EN"),"EV"),"TR"),"DI"),"CO"),"AB")</f>
        <v>NE</v>
      </c>
      <c r="U541" s="9">
        <f ca="1"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3</v>
      </c>
      <c r="V541" s="9" t="str">
        <f ca="1">INDEX('Wand Mapping'!K:K, U541)</f>
        <v>wand_ai_010</v>
      </c>
      <c r="W541" s="9" t="str">
        <f ca="1">_xlfn.CONCAT(V541, "_", T541)</f>
        <v>wand_ai_010_NE</v>
      </c>
      <c r="Z541" s="9" t="str">
        <f ca="1">IF(ISBLANK(X541), W541, X541)</f>
        <v>wand_ai_010_NE</v>
      </c>
    </row>
  </sheetData>
  <sortState xmlns:xlrd2="http://schemas.microsoft.com/office/spreadsheetml/2017/richdata2" ref="A2:Z541">
    <sortCondition ref="B2:B541"/>
    <sortCondition ref="Z2:Z541"/>
    <sortCondition ref="S2:S541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C13" sqref="C13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1946</v>
      </c>
      <c r="B1" s="8" t="s">
        <v>667</v>
      </c>
      <c r="C1" s="8" t="s">
        <v>1947</v>
      </c>
    </row>
    <row r="2" spans="1:3" ht="14">
      <c r="A2" s="9" t="s">
        <v>1093</v>
      </c>
      <c r="B2" t="s">
        <v>2</v>
      </c>
      <c r="C2" s="6" t="s">
        <v>1951</v>
      </c>
    </row>
    <row r="3" spans="1:3" ht="14">
      <c r="A3" s="9" t="s">
        <v>1094</v>
      </c>
      <c r="B3" t="s">
        <v>2</v>
      </c>
      <c r="C3" s="6" t="s">
        <v>1950</v>
      </c>
    </row>
    <row r="4" spans="1:3" ht="14">
      <c r="A4" s="9" t="s">
        <v>1092</v>
      </c>
      <c r="B4" t="s">
        <v>2</v>
      </c>
      <c r="C4" s="6" t="s">
        <v>1952</v>
      </c>
    </row>
    <row r="5" spans="1:3" ht="14">
      <c r="A5" s="9" t="s">
        <v>1475</v>
      </c>
      <c r="B5" t="s">
        <v>2</v>
      </c>
      <c r="C5" s="6" t="s">
        <v>1954</v>
      </c>
    </row>
    <row r="6" spans="1:3" ht="14">
      <c r="A6" s="9" t="s">
        <v>1484</v>
      </c>
      <c r="B6" t="s">
        <v>2</v>
      </c>
      <c r="C6" s="6" t="s">
        <v>1953</v>
      </c>
    </row>
    <row r="7" spans="1:3" ht="14">
      <c r="A7" s="9" t="s">
        <v>657</v>
      </c>
      <c r="B7" s="6" t="s">
        <v>3</v>
      </c>
      <c r="C7" s="6" t="s">
        <v>1955</v>
      </c>
    </row>
    <row r="8" spans="1:3" ht="14">
      <c r="A8" s="9" t="s">
        <v>1452</v>
      </c>
      <c r="B8" t="s">
        <v>6</v>
      </c>
      <c r="C8" s="6" t="s">
        <v>1956</v>
      </c>
    </row>
    <row r="9" spans="1:3" ht="14">
      <c r="A9" s="9" t="s">
        <v>1494</v>
      </c>
      <c r="B9" t="s">
        <v>1948</v>
      </c>
      <c r="C9" s="6" t="s">
        <v>1957</v>
      </c>
    </row>
    <row r="10" spans="1:3" ht="14">
      <c r="A10" s="9" t="s">
        <v>1090</v>
      </c>
      <c r="B10" t="s">
        <v>7</v>
      </c>
      <c r="C10" s="6" t="s">
        <v>1958</v>
      </c>
    </row>
    <row r="11" spans="1:3" ht="14">
      <c r="A11" s="9" t="s">
        <v>698</v>
      </c>
      <c r="B11" t="s">
        <v>4</v>
      </c>
      <c r="C11" s="6" t="s">
        <v>1960</v>
      </c>
    </row>
    <row r="12" spans="1:3" ht="14">
      <c r="A12" s="9" t="s">
        <v>854</v>
      </c>
      <c r="B12" t="s">
        <v>4</v>
      </c>
      <c r="C12" s="6" t="s">
        <v>1961</v>
      </c>
    </row>
    <row r="13" spans="1:3" ht="14">
      <c r="A13" s="9" t="s">
        <v>699</v>
      </c>
      <c r="B13" t="s">
        <v>4</v>
      </c>
      <c r="C13" s="6" t="s">
        <v>1959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2024-08-25T05:18:48Z</dcterms:modified>
</cp:coreProperties>
</file>